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95" windowWidth="19065" windowHeight="12300" tabRatio="770"/>
  </bookViews>
  <sheets>
    <sheet name="Пр.1- стр.1" sheetId="1" r:id="rId1"/>
    <sheet name="Лист1" sheetId="2" r:id="rId2"/>
    <sheet name="Лист2" sheetId="3" r:id="rId3"/>
    <sheet name="Лист3" sheetId="4" r:id="rId4"/>
    <sheet name="Лист4" sheetId="5" r:id="rId5"/>
  </sheets>
  <definedNames>
    <definedName name="_xlnm.Print_Area" localSheetId="0">'Пр.1- стр.1'!$A$1:$FK$27</definedName>
  </definedNames>
  <calcPr calcId="125725" refMode="R1C1"/>
</workbook>
</file>

<file path=xl/calcChain.xml><?xml version="1.0" encoding="utf-8"?>
<calcChain xmlns="http://schemas.openxmlformats.org/spreadsheetml/2006/main">
  <c r="EF47" i="3"/>
  <c r="EF29"/>
  <c r="EF31"/>
  <c r="CG47"/>
  <c r="BA64"/>
  <c r="BA57"/>
  <c r="CG28"/>
  <c r="CG29"/>
  <c r="BQ47"/>
  <c r="BQ29"/>
  <c r="BQ28"/>
  <c r="BQ38"/>
  <c r="EF25"/>
  <c r="CG24"/>
  <c r="BA53"/>
  <c r="BA44"/>
  <c r="BA62"/>
  <c r="BA56"/>
  <c r="BA63"/>
  <c r="CG44"/>
  <c r="BA33"/>
  <c r="EH67" i="2"/>
  <c r="EH87"/>
  <c r="EH71"/>
  <c r="BA31" i="3" l="1"/>
  <c r="EF28"/>
  <c r="EX13" i="4"/>
  <c r="EJ13"/>
  <c r="DV13"/>
  <c r="BQ13" i="3" l="1"/>
  <c r="BQ9" s="1"/>
  <c r="EF13"/>
  <c r="BA41" l="1"/>
  <c r="BA52"/>
  <c r="BA32"/>
  <c r="BA29" s="1"/>
  <c r="BA61"/>
  <c r="BA65"/>
  <c r="BA60"/>
  <c r="BA59"/>
  <c r="BA58"/>
  <c r="BA55"/>
  <c r="BA47" s="1"/>
  <c r="BA54"/>
  <c r="BA50"/>
  <c r="EH23" i="2"/>
  <c r="EX11" i="4"/>
  <c r="EJ11"/>
  <c r="BA25" i="3" l="1"/>
  <c r="EF9"/>
  <c r="BA13" l="1"/>
  <c r="BA14"/>
  <c r="AP13" i="4"/>
  <c r="BD13"/>
  <c r="BD11" s="1"/>
  <c r="AP12"/>
  <c r="BD12"/>
  <c r="BR12"/>
  <c r="DV11"/>
  <c r="CG9" i="3"/>
  <c r="BA75"/>
  <c r="BA40"/>
  <c r="BA38" s="1"/>
  <c r="BA28" s="1"/>
  <c r="BA24"/>
  <c r="AP11" i="4" l="1"/>
  <c r="BA9" i="3"/>
  <c r="BR13" i="4"/>
  <c r="BR11" s="1"/>
</calcChain>
</file>

<file path=xl/sharedStrings.xml><?xml version="1.0" encoding="utf-8"?>
<sst xmlns="http://schemas.openxmlformats.org/spreadsheetml/2006/main" count="480" uniqueCount="287">
  <si>
    <t>"</t>
  </si>
  <si>
    <t xml:space="preserve"> г.</t>
  </si>
  <si>
    <t>План финансово-хозяйственной деятельности</t>
  </si>
  <si>
    <t xml:space="preserve"> год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</si>
  <si>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</si>
  <si>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</si>
  <si>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</si>
  <si>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</si>
  <si>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</si>
  <si>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</si>
  <si>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</si>
  <si>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</si>
  <si>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</si>
  <si>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</si>
  <si>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</si>
  <si>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383</t>
  </si>
  <si>
    <t>Код по реестру участников бюджетного процесса, а также юридических лиц, не являющихся участниками 
бюджетного процесса</t>
  </si>
  <si>
    <t>Код причины поставки на учет (КПП)</t>
  </si>
  <si>
    <t>Идентификационный номер налогоплательщика (ИНН)</t>
  </si>
  <si>
    <t>Глава по БК</t>
  </si>
  <si>
    <t>по ОКАТО</t>
  </si>
  <si>
    <t>Наименование  учреждения</t>
  </si>
  <si>
    <t>78.1</t>
  </si>
  <si>
    <t>Адрес электронной почты</t>
  </si>
  <si>
    <t>Адрес фактического местонахождения</t>
  </si>
  <si>
    <t>и плановый период</t>
  </si>
  <si>
    <t>Приложение 1</t>
  </si>
  <si>
    <t>Наименование структурного подразделения, осуществляющего функции и полномочия учредителя, в отношении подведомственного муниципального учреждения</t>
  </si>
  <si>
    <t>к Порядку составления и утверждения плана финансово-хозяйственной деятельности муниципальных  автономных учреждений, в отношении которых управление образования Администрации города Когалыма осуществляет функции и полномочия учредителя</t>
  </si>
  <si>
    <t>Директор МАУ ДО "ДДТ"</t>
  </si>
  <si>
    <t>г.г.</t>
  </si>
  <si>
    <t>Муниципальное автономное учреждение дополнительного образования "Дом детского творчества" города Когалыма</t>
  </si>
  <si>
    <t>Управление образования Администрации города Когалыма</t>
  </si>
  <si>
    <t>628484,Тюменская область, ХМАО-Югра,г.Когалым,Прибалтийская д.17А</t>
  </si>
  <si>
    <t>domdt@bk.ru</t>
  </si>
  <si>
    <t>8608040668</t>
  </si>
  <si>
    <t>860801001</t>
  </si>
  <si>
    <t>71183000000</t>
  </si>
  <si>
    <t>55443061</t>
  </si>
  <si>
    <t>74301641</t>
  </si>
  <si>
    <t>I. Сведения о деятельности Учреждения</t>
  </si>
  <si>
    <t>1.1. Цели деятельности Учреждения</t>
  </si>
  <si>
    <t>1.2. Виды деятельности Учреждения</t>
  </si>
  <si>
    <t>1.3. Перечень услуг (работ), осуществляемых в том числе на платной основе:</t>
  </si>
  <si>
    <t>II. Показатели финансового состояния Учреждения</t>
  </si>
  <si>
    <t>на "</t>
  </si>
  <si>
    <t>Таблица 1</t>
  </si>
  <si>
    <t>Наименование показателя</t>
  </si>
  <si>
    <t>Сумма, руб.</t>
  </si>
  <si>
    <t>I. НЕФИНАНСОВЫЕ АКТИВЫ, ВСЕГО:</t>
  </si>
  <si>
    <t>из них:</t>
  </si>
  <si>
    <t>1.1. Общая балансовая стоимость недвижимого муниципального имущества,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</si>
  <si>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</si>
  <si>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</si>
  <si>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за счет выделенных собственником имущества учреждения средств</t>
  </si>
  <si>
    <t>1.1.3. Стоимость имущества, приобретенногоУчреждением за счет доходов, полученных от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</si>
  <si>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</si>
  <si>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всего: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</si>
  <si>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</si>
  <si>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</si>
  <si>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ВСЕГО:</t>
  </si>
  <si>
    <t>2.1. Денежные средства Учреждения, всего:</t>
  </si>
  <si>
    <t>2.1.1. Денежные средства Учреждения на личевых счетах (счетах)</t>
  </si>
  <si>
    <t>2.2. Иные финансовые инструменты</t>
  </si>
  <si>
    <t>2.3. Дебиторская задолженность по расходам</t>
  </si>
  <si>
    <t>2.3.1. Дебиторская задолженность по выданным авансам, перечисленным за счет средств, полученных из муниципального бюджета, всего:</t>
  </si>
  <si>
    <t>2.3.1.1. по выданным авансам на услуги связи</t>
  </si>
  <si>
    <t>2.3.1.2. по выданным авансам на транспортные услуги</t>
  </si>
  <si>
    <t>2.3.1.3. по выданным авансам на коммунальные услуги</t>
  </si>
  <si>
    <t>2.3.1.4. по выданным авансам на услуги по содержанию имущества</t>
  </si>
  <si>
    <t>2.3.1.5. по выданным авансам на прочие услуги</t>
  </si>
  <si>
    <t>2.3.1.6. по выданным авансам на приобретение основных средств</t>
  </si>
  <si>
    <t>2.3.1.7. по выданным авансам на приобретение нематериальных активов</t>
  </si>
  <si>
    <t>2.3.1.8. по выданным авансам на приобретение непроизведенных активов</t>
  </si>
  <si>
    <t>2.3.1.9. по выданным авансам на приобретение материальных запасов</t>
  </si>
  <si>
    <t>2.3.1.10. по выданным авансам на прочие расходы</t>
  </si>
  <si>
    <t>2.3.2. Дебиторская задолженность по выданным авансам, перечисленным за счет средств, полученных от приносящей доход деятельности, всего:</t>
  </si>
  <si>
    <t>2.3.2.1. по выданным авансам на услуги связи</t>
  </si>
  <si>
    <t>2.3.2.2. по выданным авансам на транспортные услуги</t>
  </si>
  <si>
    <t>2.3.2.3. по выданным авансам на коммунальные услуги</t>
  </si>
  <si>
    <t>2.3.2.4. по выданным авансам на услуги по содержанию имущества</t>
  </si>
  <si>
    <t>2.3.2.5. по выданным авансам на прочие услуги</t>
  </si>
  <si>
    <t>2.3.2.6. по выданным авансам на приобретение основных средств</t>
  </si>
  <si>
    <t>2.3.2.7. по выданным авансам на приобретение нематериальных активов</t>
  </si>
  <si>
    <t>2.3.2.8. по выданным авансам на приобретение непроизведенных активов</t>
  </si>
  <si>
    <t>2.3.2.9. по выданным авансам на приобретение материальных запасов</t>
  </si>
  <si>
    <t>2.3.2.10. по выданным авансам на прочие расходы</t>
  </si>
  <si>
    <t>2.3.3. Прочая дебиторская задолженность по расходам</t>
  </si>
  <si>
    <t>2.4. Дебиторская задолженность по доходам</t>
  </si>
  <si>
    <t>III. ОБЯЗАТЕЛЬСТВА, ВСЕГО:</t>
  </si>
  <si>
    <t>3.1. Долговые обязательства</t>
  </si>
  <si>
    <t>3.2. Просроченная кредиторская задолженность</t>
  </si>
  <si>
    <t>3.3. Кредиторская задолженность по расчетам с поставщиками и подрядчиками за счет средств, полученных из муниципального бюджета,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</si>
  <si>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</si>
  <si>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</si>
  <si>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</si>
  <si>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</si>
  <si>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3.4. Кредиторская задолженность по расчетам с поставщиками и подрядчиками за счет доходов, полученных от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</si>
  <si>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</si>
  <si>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</si>
  <si>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 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</si>
  <si>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</si>
  <si>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</si>
  <si>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</si>
  <si>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</si>
  <si>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</si>
  <si>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</si>
  <si>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</si>
  <si>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</si>
  <si>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</si>
  <si>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</si>
  <si>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>III. Показатели по поступлениям и выплатам Учреждения</t>
  </si>
  <si>
    <t>Таблица 2</t>
  </si>
  <si>
    <t>Наименование
показателя</t>
  </si>
  <si>
    <t>Код строки</t>
  </si>
  <si>
    <t>Код по бюджетной классифи-кации Российской Федерации</t>
  </si>
  <si>
    <t>Объем финансового обеспечения, руб.</t>
  </si>
  <si>
    <t>всего</t>
  </si>
  <si>
    <t>субсидия на финансовое обеспечение выполнения муниципаль-ного задания</t>
  </si>
  <si>
    <t>субсидиина иные цели
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</si>
  <si>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</si>
  <si>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</si>
  <si>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</si>
  <si>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
гранты</t>
  </si>
  <si>
    <t>2</t>
  </si>
  <si>
    <t>3</t>
  </si>
  <si>
    <t>Поступления от доходов, всего:</t>
  </si>
  <si>
    <t>100</t>
  </si>
  <si>
    <t>Х</t>
  </si>
  <si>
    <t>доходы от собственности</t>
  </si>
  <si>
    <t>110</t>
  </si>
  <si>
    <t>доходы от оказания услуг, работ</t>
  </si>
  <si>
    <t>120</t>
  </si>
  <si>
    <t>доходы от штрафов,
пеней, иных сумм принудительного изъятия</t>
  </si>
  <si>
    <t>130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</si>
  <si>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</si>
  <si>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</si>
  <si>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предоставленные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</si>
  <si>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</si>
  <si>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</si>
  <si>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</si>
  <si>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</si>
  <si>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</si>
  <si>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</si>
  <si>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</si>
  <si>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в том числе на выплаты персоналу, всего:</t>
  </si>
  <si>
    <t>210</t>
  </si>
  <si>
    <t>211</t>
  </si>
  <si>
    <t>фонд оплаты труда</t>
  </si>
  <si>
    <t>начисления на выплаты 
по оплате труда</t>
  </si>
  <si>
    <t>иные выплаты персоналу учреждений, за исключением фонда оплаты труда</t>
  </si>
  <si>
    <t>Социальное обеспечение и иные выплаты населению, всего:</t>
  </si>
  <si>
    <t>220</t>
  </si>
  <si>
    <t>иные выплаты 
населению</t>
  </si>
  <si>
    <t>уплата налогов, сборов и иных платежей, всего:</t>
  </si>
  <si>
    <t>уплата налога на имущество организаций и земельного налога</t>
  </si>
  <si>
    <t>230</t>
  </si>
  <si>
    <t>уплата прочих налогов и сборов</t>
  </si>
  <si>
    <t>уплата иных платежей</t>
  </si>
  <si>
    <t>Безвозмездные перечисления организациям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</si>
  <si>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</si>
  <si>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</si>
  <si>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</si>
  <si>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услуг, всего:</t>
  </si>
  <si>
    <t>научно-исследовательские и опытно-конструкторские работы</t>
  </si>
  <si>
    <t>услуги связи</t>
  </si>
  <si>
    <t>транспортные услуги</t>
  </si>
  <si>
    <t>коммунальные услуги</t>
  </si>
  <si>
    <t>арендная плата за пользование 
имуществом</t>
  </si>
  <si>
    <t>работы, услуги по содержанию имущества</t>
  </si>
  <si>
    <t>260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</si>
  <si>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</si>
  <si>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</si>
  <si>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</si>
  <si>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</si>
  <si>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Поступление финансовых активов, всего:</t>
  </si>
  <si>
    <t>300</t>
  </si>
  <si>
    <t>увеличение остатков средств</t>
  </si>
  <si>
    <t>310</t>
  </si>
  <si>
    <t>прочие поступления</t>
  </si>
  <si>
    <t>320</t>
  </si>
  <si>
    <t>Выбытие финансовых активов, всего:</t>
  </si>
  <si>
    <t>400</t>
  </si>
  <si>
    <t>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</si>
  <si>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</si>
  <si>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</si>
  <si>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</si>
  <si>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</si>
  <si>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</si>
  <si>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</si>
  <si>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</si>
  <si>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>IV. Показатели выплат по расходам на закупку товаров, работ, услуг Учреждения</t>
  </si>
  <si>
    <t>Таблица 3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</si>
  <si>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</si>
  <si>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</si>
  <si>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</si>
  <si>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
законом от 5 апреля 2013 г. № 44-ФЗ
"О контрактной системе в сфере
закупок товаров, работ, услуг для обеспечения государственных и муниципальных нужд"</t>
  </si>
  <si>
    <t>в соответствии с Федеральным
законом от 18 июля 2011 г. № 223-ФЗ
"О закупках товаров, работ, услуг отдельными видами юридических лиц"</t>
  </si>
  <si>
    <t>г.</t>
  </si>
  <si>
    <t>очередной финансовый год</t>
  </si>
  <si>
    <t>1-ый год планового периода</t>
  </si>
  <si>
    <t>2-ой год планового периода</t>
  </si>
  <si>
    <t>Выплаты по расходам на закупку товаров, работ, услуг, всего:</t>
  </si>
  <si>
    <t>0001</t>
  </si>
  <si>
    <t>в том числе: на оплату контрактов, заключенных до начала очередного финансового года</t>
  </si>
  <si>
    <t>1001</t>
  </si>
  <si>
    <t>на закупку товаров, работ, услуг по году начала закупки</t>
  </si>
  <si>
    <t>2001</t>
  </si>
  <si>
    <t>V. Справочная информация</t>
  </si>
  <si>
    <t>Таблица 4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</si>
  <si>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</si>
  <si>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</si>
  <si>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</si>
  <si>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</si>
  <si>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</si>
  <si>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</si>
  <si>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 Учреждения</t>
  </si>
  <si>
    <t>(дата)</t>
  </si>
  <si>
    <t>Исполнитель</t>
  </si>
  <si>
    <t>тел.</t>
  </si>
  <si>
    <t>0</t>
  </si>
  <si>
    <t xml:space="preserve">на </t>
  </si>
  <si>
    <t>Организация дополнительного образования</t>
  </si>
  <si>
    <t>1.Реализация дополнительных общеразвивающих программ:художественное,техническое,социально-педагогическое, физкультурно-спортивное,туристско-краеведческое. 2.Организация отдыха детей и молодежи.</t>
  </si>
  <si>
    <t>1.Реализация дополнительных общеразвивающих программ                                                                                                                                                       2.Организация отдыха детей и молодежи.</t>
  </si>
  <si>
    <t>Платные услуги:</t>
  </si>
  <si>
    <t>1.Дополнительная образовательная программа "Студия раннего развития"</t>
  </si>
  <si>
    <t>2.Консультационная услуга педагога-психолога</t>
  </si>
  <si>
    <t>-</t>
  </si>
  <si>
    <t>Услуга  "Реализация дополнительных общеразвивающих программ" в том.числе</t>
  </si>
  <si>
    <t>художественная</t>
  </si>
  <si>
    <t>социально-педагогическое</t>
  </si>
  <si>
    <t xml:space="preserve"> физкультурно-спортивное</t>
  </si>
  <si>
    <t>туристско-краеведческое</t>
  </si>
  <si>
    <t>2.Организация отдыха детей и молодежи.</t>
  </si>
  <si>
    <t>111</t>
  </si>
  <si>
    <t>119</t>
  </si>
  <si>
    <t>112</t>
  </si>
  <si>
    <t>851</t>
  </si>
  <si>
    <t>852</t>
  </si>
  <si>
    <t>244</t>
  </si>
  <si>
    <t>853</t>
  </si>
  <si>
    <t>19</t>
  </si>
  <si>
    <t>Е.В.Щепина</t>
  </si>
  <si>
    <t>8-34667-2-21-85</t>
  </si>
  <si>
    <t>РАССМОТРЕН:</t>
  </si>
  <si>
    <t>Наблюдательным советом</t>
  </si>
  <si>
    <t>Муниципального автономного учреждения</t>
  </si>
  <si>
    <t>дополнительного образования</t>
  </si>
  <si>
    <t>"Дом детского творчества" города Когалыма</t>
  </si>
  <si>
    <t>техническое</t>
  </si>
  <si>
    <t>3.Проведение мастер-класса по изготовлению  глинянной игрушки для взрослых</t>
  </si>
  <si>
    <t>4..Проведение мастер-класса по валянию из шерсти для взрослых</t>
  </si>
  <si>
    <t>5.Проведение мастер-класса по изготовлению народной куклы для взрослых</t>
  </si>
  <si>
    <t>6.Проведение мастер-класса по вязанию крючком для взрослых</t>
  </si>
  <si>
    <t>7.Организация развлекательно-игровой программы для детей от 5 до 10 лет посвященная дню рождения</t>
  </si>
  <si>
    <t>850</t>
  </si>
  <si>
    <t>242</t>
  </si>
  <si>
    <t>510</t>
  </si>
  <si>
    <t>610</t>
  </si>
  <si>
    <t>620</t>
  </si>
  <si>
    <t>А.Е. Слободянюк</t>
  </si>
  <si>
    <t>113</t>
  </si>
  <si>
    <t>Н.А. Михалик</t>
  </si>
  <si>
    <t>20</t>
  </si>
  <si>
    <t>2020-2021</t>
  </si>
  <si>
    <t>01</t>
  </si>
  <si>
    <t>21</t>
  </si>
  <si>
    <t>3.3.6. по оплате услуг по содержанию имущества</t>
  </si>
  <si>
    <t>3.3.7. по оплате прочих услуг</t>
  </si>
  <si>
    <t>3.3.8. по приобретению основных средств</t>
  </si>
  <si>
    <t>3.3.9. по приобретению нематериальных активов</t>
  </si>
  <si>
    <t>3.3.10. по приобретению непроизведенных активов</t>
  </si>
  <si>
    <t>3.3.11. по приобретению материальных запасов</t>
  </si>
  <si>
    <t>3.3.12. по оплате прочих расходов</t>
  </si>
  <si>
    <t>3.3.13. по платежам в бюджет</t>
  </si>
  <si>
    <t>3.3.14. по прочим расчетам с кредиторами</t>
  </si>
  <si>
    <t>3.3.5. по оплате арендной плате за пользование имуществом</t>
  </si>
  <si>
    <t>Справочно: Нефинансовые и финансовые активы (строка 700 формы 0503730)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</si>
  <si>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</si>
  <si>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</si>
  <si>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Страхование</t>
  </si>
  <si>
    <t>октября</t>
  </si>
  <si>
    <t>Услуги, работы для целей капитальных вложений</t>
  </si>
  <si>
    <t>Увеличение стоимости прочих материальных запасов однократного применения</t>
  </si>
  <si>
    <t>01.10.2019 г.</t>
  </si>
  <si>
    <t>Протокол № 4 от "18" октября 2019г.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</si>
</sst>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1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/>
    </xf>
    <xf numFmtId="0" fontId="4" fillId="0" borderId="3" xfId="0" applyFont="1" applyBorder="1" applyAlignment="1">
      <alignment horizontal="left" vertical="center"/>
    </xf>
    <xf numFmtId="0" fontId="4" fillId="0" borderId="0" xfId="0" applyFont="1" applyFill="1"/>
    <xf numFmtId="0" fontId="1" fillId="0" borderId="9" xfId="0" applyFont="1" applyBorder="1" applyAlignment="1">
      <alignment horizontal="left" vertical="center"/>
    </xf>
    <xf numFmtId="0" fontId="1" fillId="0" borderId="0" xfId="0" applyFont="1" applyFill="1"/>
    <xf numFmtId="0" fontId="1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Fill="1"/>
    <xf numFmtId="0" fontId="7" fillId="0" borderId="0" xfId="0" applyFont="1"/>
    <xf numFmtId="0" fontId="1" fillId="0" borderId="9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4"/>
    </xf>
    <xf numFmtId="0" fontId="1" fillId="0" borderId="9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left"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right"/>
    </xf>
    <xf numFmtId="0" fontId="4" fillId="0" borderId="0" xfId="0" applyFont="1"/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6" fillId="0" borderId="4" xfId="1" applyNumberForma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2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0" xfId="0" applyFont="1" applyFill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10" xfId="0" applyFont="1" applyFill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3" borderId="7" xfId="0" applyFont="1" applyFill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8" fillId="3" borderId="10" xfId="0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left"/>
    </xf>
    <xf numFmtId="4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9" fontId="1" fillId="0" borderId="4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dt@b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8"/>
  <sheetViews>
    <sheetView tabSelected="1" view="pageBreakPreview" zoomScaleNormal="100" zoomScaleSheetLayoutView="100" workbookViewId="0">
      <selection activeCell="AP17" sqref="AP17:BG17"/>
    </sheetView>
  </sheetViews>
  <sheetFormatPr defaultColWidth="0.85546875" defaultRowHeight="15"/>
  <cols>
    <col min="1" max="72" width="0.85546875" style="1"/>
    <col min="73" max="74" width="2" style="1" customWidth="1"/>
    <col min="75" max="75" width="3.28515625" style="1" customWidth="1"/>
    <col min="76" max="16384" width="0.85546875" style="1"/>
  </cols>
  <sheetData>
    <row r="1" spans="1:167" s="2" customFormat="1" ht="12">
      <c r="CV1" s="2" t="s">
        <v>26</v>
      </c>
    </row>
    <row r="2" spans="1:167" s="2" customFormat="1" ht="46.5" customHeight="1">
      <c r="CV2" s="90" t="s">
        <v>28</v>
      </c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</row>
    <row r="3" spans="1:167" s="2" customFormat="1" ht="6" customHeight="1">
      <c r="CV3" s="4"/>
    </row>
    <row r="4" spans="1:167" ht="15" customHeight="1">
      <c r="N4" s="2"/>
    </row>
    <row r="5" spans="1:167">
      <c r="F5" s="20" t="s">
        <v>245</v>
      </c>
      <c r="CD5" s="94" t="s">
        <v>6</v>
      </c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</row>
    <row r="6" spans="1:167">
      <c r="F6" s="20" t="s">
        <v>246</v>
      </c>
      <c r="CD6" s="95" t="s">
        <v>29</v>
      </c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</row>
    <row r="7" spans="1:167" s="2" customFormat="1" ht="12" customHeight="1">
      <c r="F7" s="2" t="s">
        <v>247</v>
      </c>
      <c r="CD7" s="96" t="s">
        <v>12</v>
      </c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</row>
    <row r="8" spans="1:167">
      <c r="F8" s="20" t="s">
        <v>248</v>
      </c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 t="s">
        <v>263</v>
      </c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</row>
    <row r="9" spans="1:167" s="2" customFormat="1" ht="12">
      <c r="F9" s="2" t="s">
        <v>249</v>
      </c>
      <c r="CD9" s="91" t="s">
        <v>4</v>
      </c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 t="s">
        <v>5</v>
      </c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>
      <c r="G10" s="58" t="s">
        <v>286</v>
      </c>
      <c r="DB10" s="93" t="s">
        <v>0</v>
      </c>
      <c r="DC10" s="93"/>
      <c r="DD10" s="65"/>
      <c r="DE10" s="65"/>
      <c r="DF10" s="65"/>
      <c r="DG10" s="65"/>
      <c r="DH10" s="92" t="s">
        <v>0</v>
      </c>
      <c r="DI10" s="92"/>
      <c r="DJ10" s="92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8">
        <v>20</v>
      </c>
      <c r="ED10" s="68"/>
      <c r="EE10" s="68"/>
      <c r="EF10" s="68"/>
      <c r="EG10" s="66"/>
      <c r="EH10" s="66"/>
      <c r="EI10" s="66"/>
      <c r="EJ10" s="66"/>
      <c r="EK10" s="67" t="s">
        <v>1</v>
      </c>
      <c r="EL10" s="67"/>
      <c r="EM10" s="67"/>
      <c r="EN10" s="67"/>
    </row>
    <row r="11" spans="1:167">
      <c r="CY11" s="3"/>
    </row>
    <row r="12" spans="1:167" ht="16.5">
      <c r="A12" s="59" t="s">
        <v>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</row>
    <row r="13" spans="1:167" s="5" customFormat="1" ht="16.5">
      <c r="AJ13" s="6"/>
      <c r="AM13" s="6"/>
      <c r="BK13" s="16" t="s">
        <v>221</v>
      </c>
      <c r="BL13" s="16"/>
      <c r="BM13" s="16"/>
      <c r="BN13" s="16"/>
      <c r="BO13" s="16"/>
      <c r="BP13" s="16"/>
      <c r="BQ13" s="16"/>
      <c r="BR13" s="16"/>
      <c r="BS13" s="16"/>
      <c r="BT13" s="17"/>
      <c r="BU13" s="17" t="s">
        <v>124</v>
      </c>
      <c r="BV13" s="17" t="s">
        <v>220</v>
      </c>
      <c r="BW13" s="17" t="s">
        <v>242</v>
      </c>
      <c r="BX13" s="5" t="s">
        <v>3</v>
      </c>
      <c r="CE13" s="5" t="s">
        <v>25</v>
      </c>
      <c r="DF13" s="5" t="s">
        <v>265</v>
      </c>
      <c r="DT13" s="5" t="s">
        <v>30</v>
      </c>
    </row>
    <row r="14" spans="1:167" ht="4.5" customHeight="1"/>
    <row r="15" spans="1:167" ht="16.5" customHeight="1">
      <c r="EJ15" s="11"/>
      <c r="EK15" s="11"/>
      <c r="EL15" s="11"/>
      <c r="EM15" s="11"/>
      <c r="EN15" s="11"/>
      <c r="EO15" s="60" t="s">
        <v>7</v>
      </c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</row>
    <row r="16" spans="1:167" ht="16.5" customHeight="1">
      <c r="EJ16" s="11"/>
      <c r="EK16" s="11"/>
      <c r="EL16" s="11"/>
      <c r="EM16" s="13" t="s">
        <v>13</v>
      </c>
      <c r="EN16" s="11"/>
      <c r="EO16" s="61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3"/>
    </row>
    <row r="17" spans="1:167" ht="21" customHeight="1">
      <c r="AG17" s="77" t="s">
        <v>0</v>
      </c>
      <c r="AH17" s="77"/>
      <c r="AI17" s="78" t="s">
        <v>266</v>
      </c>
      <c r="AJ17" s="78"/>
      <c r="AK17" s="78"/>
      <c r="AL17" s="78"/>
      <c r="AM17" s="69" t="s">
        <v>0</v>
      </c>
      <c r="AN17" s="69"/>
      <c r="AO17" s="69"/>
      <c r="AP17" s="78" t="s">
        <v>282</v>
      </c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9">
        <v>20</v>
      </c>
      <c r="BI17" s="79"/>
      <c r="BJ17" s="79"/>
      <c r="BK17" s="79"/>
      <c r="BL17" s="64" t="s">
        <v>242</v>
      </c>
      <c r="BM17" s="64"/>
      <c r="BN17" s="64"/>
      <c r="BO17" s="64"/>
      <c r="BP17" s="69" t="s">
        <v>1</v>
      </c>
      <c r="BQ17" s="69"/>
      <c r="BR17" s="69"/>
      <c r="BS17" s="69"/>
      <c r="BY17" s="7"/>
      <c r="EJ17" s="11"/>
      <c r="EK17" s="11"/>
      <c r="EL17" s="11"/>
      <c r="EM17" s="12" t="s">
        <v>8</v>
      </c>
      <c r="EN17" s="11"/>
      <c r="EO17" s="70" t="s">
        <v>285</v>
      </c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2"/>
    </row>
    <row r="18" spans="1:167" ht="6" customHeight="1">
      <c r="BY18" s="7"/>
      <c r="BZ18" s="7"/>
      <c r="EJ18" s="11"/>
      <c r="EK18" s="11"/>
      <c r="EL18" s="11"/>
      <c r="EM18" s="12"/>
      <c r="EN18" s="11"/>
      <c r="EO18" s="73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5"/>
    </row>
    <row r="19" spans="1:167" ht="30.75" customHeight="1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84" t="s">
        <v>31</v>
      </c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EJ19" s="11"/>
      <c r="EK19" s="11"/>
      <c r="EL19" s="11"/>
      <c r="EM19" s="13" t="s">
        <v>9</v>
      </c>
      <c r="EN19" s="11"/>
      <c r="EO19" s="81" t="s">
        <v>38</v>
      </c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</row>
    <row r="20" spans="1:167" ht="15.75" customHeight="1">
      <c r="A20" s="76" t="s">
        <v>27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82" t="s">
        <v>32</v>
      </c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EC20" s="80" t="s">
        <v>19</v>
      </c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11"/>
      <c r="EO20" s="70" t="s">
        <v>22</v>
      </c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2"/>
    </row>
    <row r="21" spans="1:167" ht="30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11"/>
      <c r="EO21" s="73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5"/>
    </row>
    <row r="22" spans="1:167" ht="30.75" customHeight="1">
      <c r="A22" s="76" t="s">
        <v>24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86" t="s">
        <v>33</v>
      </c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EJ22" s="11"/>
      <c r="EK22" s="11"/>
      <c r="EL22" s="11"/>
      <c r="EM22" s="13" t="s">
        <v>20</v>
      </c>
      <c r="EN22" s="11"/>
      <c r="EO22" s="81" t="s">
        <v>37</v>
      </c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</row>
    <row r="23" spans="1:167">
      <c r="A23" s="87" t="s">
        <v>23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8" t="s">
        <v>34</v>
      </c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</row>
    <row r="24" spans="1:167" s="8" customFormat="1" ht="16.5" customHeight="1">
      <c r="A24" s="85" t="s">
        <v>18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9" t="s">
        <v>35</v>
      </c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EJ24" s="14"/>
      <c r="EK24" s="14"/>
      <c r="EL24" s="14"/>
      <c r="EM24" s="15"/>
      <c r="EN24" s="14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</row>
    <row r="25" spans="1:167" s="8" customFormat="1" ht="16.5" customHeight="1">
      <c r="A25" s="85" t="s">
        <v>17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9" t="s">
        <v>36</v>
      </c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EJ25" s="14"/>
      <c r="EK25" s="14"/>
      <c r="EL25" s="14"/>
      <c r="EM25" s="15"/>
      <c r="EN25" s="14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</row>
    <row r="26" spans="1:167" ht="45" customHeight="1">
      <c r="A26" s="87" t="s">
        <v>16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9" t="s">
        <v>39</v>
      </c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EJ26" s="11"/>
      <c r="EK26" s="11"/>
      <c r="EL26" s="11"/>
      <c r="EM26" s="13"/>
      <c r="EN26" s="1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</row>
    <row r="27" spans="1:167" s="8" customFormat="1" ht="16.5" customHeight="1">
      <c r="A27" s="85" t="s">
        <v>11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EJ27" s="14"/>
      <c r="EK27" s="14"/>
      <c r="EL27" s="14"/>
      <c r="EM27" s="13" t="s">
        <v>10</v>
      </c>
      <c r="EN27" s="14"/>
      <c r="EO27" s="61" t="s">
        <v>15</v>
      </c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3"/>
    </row>
    <row r="28" spans="1:167" s="8" customFormat="1" ht="3" customHeight="1">
      <c r="A28" s="9"/>
      <c r="BX28" s="9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</row>
  </sheetData>
  <mergeCells count="50">
    <mergeCell ref="CV2:FK2"/>
    <mergeCell ref="DK9:FK9"/>
    <mergeCell ref="DH10:DJ10"/>
    <mergeCell ref="DB10:DC10"/>
    <mergeCell ref="CD5:FK5"/>
    <mergeCell ref="CD6:FK6"/>
    <mergeCell ref="CD7:FK7"/>
    <mergeCell ref="CD8:DJ8"/>
    <mergeCell ref="CD9:DJ9"/>
    <mergeCell ref="DK8:FK8"/>
    <mergeCell ref="EO27:FK27"/>
    <mergeCell ref="A27:BL27"/>
    <mergeCell ref="BM22:DX22"/>
    <mergeCell ref="A25:BL25"/>
    <mergeCell ref="EO25:FK25"/>
    <mergeCell ref="A23:BL23"/>
    <mergeCell ref="EO23:FK23"/>
    <mergeCell ref="BM23:DX23"/>
    <mergeCell ref="A26:BL26"/>
    <mergeCell ref="BM26:DX26"/>
    <mergeCell ref="EO26:FK26"/>
    <mergeCell ref="BM25:DX25"/>
    <mergeCell ref="EO24:FK24"/>
    <mergeCell ref="A24:BL24"/>
    <mergeCell ref="BM24:DX24"/>
    <mergeCell ref="EO22:FK22"/>
    <mergeCell ref="EC20:EM21"/>
    <mergeCell ref="EO19:FK19"/>
    <mergeCell ref="A20:BL21"/>
    <mergeCell ref="BM20:DX21"/>
    <mergeCell ref="EO20:FK21"/>
    <mergeCell ref="A19:BL19"/>
    <mergeCell ref="BM19:DX19"/>
    <mergeCell ref="A22:BL22"/>
    <mergeCell ref="AG17:AH17"/>
    <mergeCell ref="AM17:AO17"/>
    <mergeCell ref="AI17:AL17"/>
    <mergeCell ref="AP17:BG17"/>
    <mergeCell ref="BH17:BK17"/>
    <mergeCell ref="A12:FK12"/>
    <mergeCell ref="EO15:FK15"/>
    <mergeCell ref="EO16:FK16"/>
    <mergeCell ref="BL17:BO17"/>
    <mergeCell ref="DD10:DG10"/>
    <mergeCell ref="DK10:EB10"/>
    <mergeCell ref="EG10:EJ10"/>
    <mergeCell ref="EK10:EN10"/>
    <mergeCell ref="EC10:EF10"/>
    <mergeCell ref="BP17:BS17"/>
    <mergeCell ref="EO17:FK18"/>
  </mergeCells>
  <phoneticPr fontId="0" type="noConversion"/>
  <hyperlinks>
    <hyperlink ref="BM23" r:id="rId1"/>
  </hyperlinks>
  <printOptions horizontalCentered="1"/>
  <pageMargins left="0.19685039370078741" right="0.11811023622047245" top="0.39370078740157483" bottom="1.7716535433070868" header="0.19685039370078741" footer="0.19685039370078741"/>
  <pageSetup paperSize="9" scale="70" firstPageNumber="8" orientation="portrait" useFirstPageNumber="1" r:id="rId2"/>
  <headerFooter alignWithMargins="0"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S101"/>
  <sheetViews>
    <sheetView view="pageBreakPreview" zoomScale="60" zoomScaleNormal="100" workbookViewId="0">
      <selection activeCell="B23" sqref="B23:EG23"/>
    </sheetView>
  </sheetViews>
  <sheetFormatPr defaultColWidth="0.85546875" defaultRowHeight="15"/>
  <cols>
    <col min="1" max="123" width="0.85546875" style="1"/>
    <col min="124" max="124" width="0.7109375" style="1" customWidth="1"/>
    <col min="125" max="130" width="0.85546875" style="1" hidden="1" customWidth="1"/>
    <col min="131" max="16384" width="0.85546875" style="1"/>
  </cols>
  <sheetData>
    <row r="1" spans="1:167" s="18" customFormat="1" ht="15" customHeight="1">
      <c r="B1" s="146" t="s">
        <v>40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</row>
    <row r="2" spans="1:167" s="18" customFormat="1" ht="14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67" ht="15" customHeight="1">
      <c r="A3" s="22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</row>
    <row r="4" spans="1:167" ht="30" customHeight="1">
      <c r="A4" s="147" t="s">
        <v>222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</row>
    <row r="5" spans="1:167" ht="15" customHeight="1">
      <c r="A5" s="22" t="s">
        <v>42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</row>
    <row r="6" spans="1:167" ht="30" customHeight="1">
      <c r="A6" s="147" t="s">
        <v>224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</row>
    <row r="7" spans="1:167">
      <c r="A7" s="22" t="s">
        <v>43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</row>
    <row r="8" spans="1:167" s="20" customFormat="1" ht="30" customHeight="1">
      <c r="A8" s="147" t="s">
        <v>223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</row>
    <row r="9" spans="1:167" s="20" customFormat="1" ht="18" customHeight="1">
      <c r="A9" s="147" t="s">
        <v>225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</row>
    <row r="10" spans="1:167" s="20" customFormat="1" ht="18.75" customHeight="1">
      <c r="A10" s="147" t="s">
        <v>226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</row>
    <row r="11" spans="1:167" s="20" customFormat="1" ht="18" customHeight="1">
      <c r="A11" s="147" t="s">
        <v>227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</row>
    <row r="12" spans="1:167" s="20" customFormat="1" ht="18" customHeight="1">
      <c r="A12" s="147" t="s">
        <v>251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</row>
    <row r="13" spans="1:167" s="20" customFormat="1" ht="18" customHeight="1">
      <c r="A13" s="147" t="s">
        <v>252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</row>
    <row r="14" spans="1:167" s="20" customFormat="1" ht="18" customHeight="1">
      <c r="A14" s="147" t="s">
        <v>253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</row>
    <row r="15" spans="1:167" s="20" customFormat="1" ht="18" customHeight="1">
      <c r="A15" s="147" t="s">
        <v>254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</row>
    <row r="16" spans="1:167" s="20" customFormat="1" ht="18" customHeight="1">
      <c r="A16" s="147" t="s">
        <v>255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</row>
    <row r="17" spans="1:175">
      <c r="B17" s="148" t="s">
        <v>44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</row>
    <row r="18" spans="1:175">
      <c r="BK18" s="93" t="s">
        <v>45</v>
      </c>
      <c r="BL18" s="93"/>
      <c r="BM18" s="93"/>
      <c r="BN18" s="93"/>
      <c r="BO18" s="93"/>
      <c r="BP18" s="93"/>
      <c r="BQ18" s="65" t="s">
        <v>266</v>
      </c>
      <c r="BR18" s="65"/>
      <c r="BS18" s="65"/>
      <c r="BT18" s="65"/>
      <c r="BU18" s="67" t="s">
        <v>0</v>
      </c>
      <c r="BV18" s="67"/>
      <c r="BW18" s="67"/>
      <c r="BX18" s="65" t="s">
        <v>282</v>
      </c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8">
        <v>20</v>
      </c>
      <c r="CQ18" s="68"/>
      <c r="CR18" s="68"/>
      <c r="CS18" s="68"/>
      <c r="CT18" s="66" t="s">
        <v>242</v>
      </c>
      <c r="CU18" s="66"/>
      <c r="CV18" s="66"/>
      <c r="CW18" s="66"/>
      <c r="CX18" s="67" t="s">
        <v>1</v>
      </c>
      <c r="CY18" s="67"/>
      <c r="CZ18" s="67"/>
      <c r="DA18" s="67"/>
    </row>
    <row r="19" spans="1:175">
      <c r="EQ19" s="133" t="s">
        <v>46</v>
      </c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</row>
    <row r="20" spans="1:175" ht="16.5" customHeight="1">
      <c r="A20" s="134" t="s">
        <v>47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6"/>
      <c r="EH20" s="134" t="s">
        <v>48</v>
      </c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6"/>
    </row>
    <row r="21" spans="1:175" s="18" customFormat="1" ht="15.75" customHeight="1">
      <c r="A21" s="24"/>
      <c r="B21" s="123" t="s">
        <v>49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4"/>
      <c r="EH21" s="137">
        <v>26262006.539999999</v>
      </c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9"/>
      <c r="FL21" s="25"/>
      <c r="FM21" s="25"/>
      <c r="FN21" s="25"/>
      <c r="FO21" s="25"/>
      <c r="FP21" s="25"/>
      <c r="FQ21" s="25"/>
      <c r="FR21" s="25"/>
      <c r="FS21" s="25"/>
    </row>
    <row r="22" spans="1:175" ht="15.75" customHeight="1">
      <c r="A22" s="26"/>
      <c r="B22" s="84" t="s">
        <v>50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128"/>
      <c r="EH22" s="109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1"/>
      <c r="FL22" s="27"/>
      <c r="FM22" s="27"/>
      <c r="FN22" s="27"/>
      <c r="FO22" s="27"/>
      <c r="FP22" s="27"/>
      <c r="FQ22" s="27"/>
      <c r="FR22" s="27"/>
      <c r="FS22" s="27"/>
    </row>
    <row r="23" spans="1:175" ht="15.75" customHeight="1">
      <c r="A23" s="28"/>
      <c r="B23" s="123" t="s">
        <v>51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4"/>
      <c r="EH23" s="137">
        <f>EH24</f>
        <v>4011982.08</v>
      </c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9"/>
      <c r="FL23" s="27"/>
      <c r="FM23" s="27"/>
      <c r="FN23" s="27"/>
      <c r="FO23" s="27"/>
      <c r="FP23" s="27"/>
      <c r="FQ23" s="27"/>
      <c r="FR23" s="27"/>
      <c r="FS23" s="27"/>
    </row>
    <row r="24" spans="1:175" ht="15.75" customHeight="1">
      <c r="A24" s="26"/>
      <c r="B24" s="129" t="s">
        <v>52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30"/>
      <c r="EH24" s="109">
        <v>4011982.08</v>
      </c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1"/>
      <c r="FL24" s="27"/>
      <c r="FM24" s="27"/>
      <c r="FN24" s="27"/>
      <c r="FO24" s="27"/>
      <c r="FP24" s="27"/>
      <c r="FQ24" s="27"/>
      <c r="FR24" s="27"/>
      <c r="FS24" s="27"/>
    </row>
    <row r="25" spans="1:175" s="31" customFormat="1" ht="30.75" customHeight="1">
      <c r="A25" s="29"/>
      <c r="B25" s="131" t="s">
        <v>53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2"/>
      <c r="EH25" s="140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  <c r="FF25" s="141"/>
      <c r="FG25" s="141"/>
      <c r="FH25" s="141"/>
      <c r="FI25" s="141"/>
      <c r="FJ25" s="141"/>
      <c r="FK25" s="142"/>
      <c r="FL25" s="30"/>
      <c r="FM25" s="30"/>
      <c r="FN25" s="30"/>
      <c r="FO25" s="30"/>
      <c r="FP25" s="30"/>
      <c r="FQ25" s="30"/>
      <c r="FR25" s="30"/>
      <c r="FS25" s="30"/>
    </row>
    <row r="26" spans="1:175" s="31" customFormat="1" ht="30.75" customHeight="1">
      <c r="A26" s="29"/>
      <c r="B26" s="131" t="s">
        <v>54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2"/>
      <c r="EH26" s="143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5"/>
      <c r="FL26" s="30"/>
      <c r="FM26" s="30"/>
      <c r="FN26" s="30"/>
      <c r="FO26" s="30"/>
      <c r="FP26" s="30"/>
      <c r="FQ26" s="30"/>
      <c r="FR26" s="30"/>
      <c r="FS26" s="30"/>
    </row>
    <row r="27" spans="1:175" s="31" customFormat="1" ht="30.75" customHeight="1">
      <c r="A27" s="29"/>
      <c r="B27" s="131" t="s">
        <v>55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2"/>
      <c r="EH27" s="143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5"/>
      <c r="FL27" s="30"/>
      <c r="FM27" s="30"/>
      <c r="FN27" s="30"/>
      <c r="FO27" s="30"/>
      <c r="FP27" s="30"/>
      <c r="FQ27" s="30"/>
      <c r="FR27" s="30"/>
      <c r="FS27" s="30"/>
    </row>
    <row r="28" spans="1:175" ht="15.75" customHeight="1">
      <c r="A28" s="28"/>
      <c r="B28" s="131" t="s">
        <v>56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2"/>
      <c r="EH28" s="117">
        <v>3055205.86</v>
      </c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9"/>
      <c r="FL28" s="27"/>
      <c r="FM28" s="27"/>
      <c r="FN28" s="27"/>
      <c r="FO28" s="27"/>
      <c r="FP28" s="27"/>
      <c r="FQ28" s="27"/>
      <c r="FR28" s="27"/>
      <c r="FS28" s="27"/>
    </row>
    <row r="29" spans="1:175" ht="15.75" customHeight="1">
      <c r="A29" s="28"/>
      <c r="B29" s="123" t="s">
        <v>57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4"/>
      <c r="EH29" s="112">
        <v>21845738.170000002</v>
      </c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4"/>
      <c r="FL29" s="27"/>
      <c r="FM29" s="27"/>
      <c r="FN29" s="27"/>
      <c r="FO29" s="27"/>
      <c r="FP29" s="27"/>
      <c r="FQ29" s="27"/>
      <c r="FR29" s="27"/>
      <c r="FS29" s="27"/>
    </row>
    <row r="30" spans="1:175" ht="15.75" customHeight="1">
      <c r="A30" s="32"/>
      <c r="B30" s="129" t="s">
        <v>52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30"/>
      <c r="EH30" s="117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9"/>
      <c r="FL30" s="27"/>
      <c r="FM30" s="27"/>
      <c r="FN30" s="27"/>
      <c r="FO30" s="27"/>
      <c r="FP30" s="27"/>
      <c r="FQ30" s="27"/>
      <c r="FR30" s="27"/>
      <c r="FS30" s="27"/>
    </row>
    <row r="31" spans="1:175" s="31" customFormat="1" ht="15.75" customHeight="1">
      <c r="A31" s="29"/>
      <c r="B31" s="131" t="s">
        <v>58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2"/>
      <c r="EH31" s="117">
        <v>8760152.7400000002</v>
      </c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9"/>
      <c r="FL31" s="30"/>
      <c r="FM31" s="30"/>
      <c r="FN31" s="30"/>
      <c r="FO31" s="30"/>
      <c r="FP31" s="30"/>
      <c r="FQ31" s="30"/>
      <c r="FR31" s="30"/>
      <c r="FS31" s="30"/>
    </row>
    <row r="32" spans="1:175" ht="15.75" customHeight="1">
      <c r="A32" s="28"/>
      <c r="B32" s="131" t="s">
        <v>59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2"/>
      <c r="EH32" s="117">
        <v>669761.56999999995</v>
      </c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9"/>
      <c r="FL32" s="27"/>
      <c r="FM32" s="27"/>
      <c r="FN32" s="27"/>
      <c r="FO32" s="27"/>
      <c r="FP32" s="27"/>
      <c r="FQ32" s="27"/>
      <c r="FR32" s="27"/>
      <c r="FS32" s="27"/>
    </row>
    <row r="33" spans="1:175" s="18" customFormat="1" ht="15.75" customHeight="1">
      <c r="A33" s="24"/>
      <c r="B33" s="123" t="s">
        <v>60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12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4"/>
      <c r="FL33" s="25"/>
      <c r="FM33" s="25"/>
      <c r="FN33" s="25"/>
      <c r="FO33" s="25"/>
      <c r="FP33" s="25"/>
      <c r="FQ33" s="25"/>
      <c r="FR33" s="25"/>
      <c r="FS33" s="25"/>
    </row>
    <row r="34" spans="1:175" ht="15.75" customHeight="1">
      <c r="A34" s="26"/>
      <c r="B34" s="84" t="s">
        <v>50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128"/>
      <c r="EH34" s="117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9"/>
      <c r="FL34" s="27"/>
      <c r="FM34" s="27"/>
      <c r="FN34" s="27"/>
      <c r="FO34" s="27"/>
      <c r="FP34" s="27"/>
      <c r="FQ34" s="27"/>
      <c r="FR34" s="27"/>
      <c r="FS34" s="27"/>
    </row>
    <row r="35" spans="1:175" ht="15.75" customHeight="1">
      <c r="A35" s="28"/>
      <c r="B35" s="123" t="s">
        <v>61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4"/>
      <c r="EH35" s="125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7"/>
      <c r="FL35" s="27"/>
      <c r="FM35" s="27"/>
      <c r="FN35" s="27"/>
      <c r="FO35" s="27"/>
      <c r="FP35" s="27"/>
      <c r="FQ35" s="27"/>
      <c r="FR35" s="27"/>
      <c r="FS35" s="27"/>
    </row>
    <row r="36" spans="1:175" ht="15.75" customHeight="1">
      <c r="A36" s="26"/>
      <c r="B36" s="129" t="s">
        <v>52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30"/>
      <c r="EH36" s="120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2"/>
      <c r="FL36" s="27"/>
      <c r="FM36" s="27"/>
      <c r="FN36" s="27"/>
      <c r="FO36" s="27"/>
      <c r="FP36" s="27"/>
      <c r="FQ36" s="27"/>
      <c r="FR36" s="27"/>
      <c r="FS36" s="27"/>
    </row>
    <row r="37" spans="1:175" ht="15.75" customHeight="1">
      <c r="A37" s="28"/>
      <c r="B37" s="131" t="s">
        <v>62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2"/>
      <c r="EH37" s="120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2"/>
      <c r="FL37" s="27"/>
      <c r="FM37" s="27"/>
      <c r="FN37" s="27"/>
      <c r="FO37" s="27"/>
      <c r="FP37" s="27"/>
      <c r="FQ37" s="27"/>
      <c r="FR37" s="27"/>
      <c r="FS37" s="27"/>
    </row>
    <row r="38" spans="1:175" ht="15.75" customHeight="1">
      <c r="A38" s="28"/>
      <c r="B38" s="123" t="s">
        <v>63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4"/>
      <c r="EH38" s="125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7"/>
      <c r="FL38" s="27"/>
      <c r="FM38" s="27"/>
      <c r="FN38" s="27"/>
      <c r="FO38" s="27"/>
      <c r="FP38" s="27"/>
      <c r="FQ38" s="27"/>
      <c r="FR38" s="27"/>
      <c r="FS38" s="27"/>
    </row>
    <row r="39" spans="1:175" ht="15.75" customHeight="1">
      <c r="A39" s="28"/>
      <c r="B39" s="102" t="s">
        <v>64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3"/>
      <c r="EH39" s="112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4"/>
    </row>
    <row r="40" spans="1:175" ht="30.75" customHeight="1">
      <c r="A40" s="28"/>
      <c r="B40" s="102" t="s">
        <v>65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8"/>
      <c r="EH40" s="120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2"/>
    </row>
    <row r="41" spans="1:175" ht="15.75" customHeight="1">
      <c r="A41" s="33"/>
      <c r="B41" s="107" t="s">
        <v>52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8"/>
      <c r="EH41" s="120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2"/>
    </row>
    <row r="42" spans="1:175" ht="15.75" customHeight="1">
      <c r="A42" s="28"/>
      <c r="B42" s="97" t="s">
        <v>66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8"/>
      <c r="EH42" s="117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9"/>
    </row>
    <row r="43" spans="1:175" ht="15.75" customHeight="1">
      <c r="A43" s="28"/>
      <c r="B43" s="97" t="s">
        <v>67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8"/>
      <c r="EH43" s="117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18"/>
      <c r="EY43" s="118"/>
      <c r="EZ43" s="118"/>
      <c r="FA43" s="118"/>
      <c r="FB43" s="118"/>
      <c r="FC43" s="118"/>
      <c r="FD43" s="118"/>
      <c r="FE43" s="118"/>
      <c r="FF43" s="118"/>
      <c r="FG43" s="118"/>
      <c r="FH43" s="118"/>
      <c r="FI43" s="118"/>
      <c r="FJ43" s="118"/>
      <c r="FK43" s="119"/>
    </row>
    <row r="44" spans="1:175" ht="15.75" customHeight="1">
      <c r="A44" s="28"/>
      <c r="B44" s="97" t="s">
        <v>68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8"/>
      <c r="EH44" s="117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  <c r="FF44" s="118"/>
      <c r="FG44" s="118"/>
      <c r="FH44" s="118"/>
      <c r="FI44" s="118"/>
      <c r="FJ44" s="118"/>
      <c r="FK44" s="119"/>
    </row>
    <row r="45" spans="1:175" ht="15.75" customHeight="1">
      <c r="A45" s="28"/>
      <c r="B45" s="97" t="s">
        <v>69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8"/>
      <c r="EH45" s="117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18"/>
      <c r="EZ45" s="118"/>
      <c r="FA45" s="118"/>
      <c r="FB45" s="118"/>
      <c r="FC45" s="118"/>
      <c r="FD45" s="118"/>
      <c r="FE45" s="118"/>
      <c r="FF45" s="118"/>
      <c r="FG45" s="118"/>
      <c r="FH45" s="118"/>
      <c r="FI45" s="118"/>
      <c r="FJ45" s="118"/>
      <c r="FK45" s="119"/>
    </row>
    <row r="46" spans="1:175" ht="15.75" customHeight="1">
      <c r="A46" s="28"/>
      <c r="B46" s="97" t="s">
        <v>70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8"/>
      <c r="EH46" s="117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  <c r="FG46" s="118"/>
      <c r="FH46" s="118"/>
      <c r="FI46" s="118"/>
      <c r="FJ46" s="118"/>
      <c r="FK46" s="119"/>
    </row>
    <row r="47" spans="1:175" ht="15.75" customHeight="1">
      <c r="A47" s="28"/>
      <c r="B47" s="97" t="s">
        <v>71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8"/>
      <c r="EH47" s="117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118"/>
      <c r="FE47" s="118"/>
      <c r="FF47" s="118"/>
      <c r="FG47" s="118"/>
      <c r="FH47" s="118"/>
      <c r="FI47" s="118"/>
      <c r="FJ47" s="118"/>
      <c r="FK47" s="119"/>
    </row>
    <row r="48" spans="1:175" ht="15.75" customHeight="1">
      <c r="A48" s="28"/>
      <c r="B48" s="97" t="s">
        <v>72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8"/>
      <c r="EH48" s="117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18"/>
      <c r="FH48" s="118"/>
      <c r="FI48" s="118"/>
      <c r="FJ48" s="118"/>
      <c r="FK48" s="119"/>
    </row>
    <row r="49" spans="1:167" ht="15.75" customHeight="1">
      <c r="A49" s="28"/>
      <c r="B49" s="97" t="s">
        <v>73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8"/>
      <c r="EH49" s="117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/>
      <c r="FF49" s="118"/>
      <c r="FG49" s="118"/>
      <c r="FH49" s="118"/>
      <c r="FI49" s="118"/>
      <c r="FJ49" s="118"/>
      <c r="FK49" s="119"/>
    </row>
    <row r="50" spans="1:167" ht="15.75" customHeight="1">
      <c r="A50" s="28"/>
      <c r="B50" s="97" t="s">
        <v>74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8"/>
      <c r="EH50" s="117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8"/>
      <c r="EU50" s="118"/>
      <c r="EV50" s="118"/>
      <c r="EW50" s="118"/>
      <c r="EX50" s="118"/>
      <c r="EY50" s="118"/>
      <c r="EZ50" s="118"/>
      <c r="FA50" s="118"/>
      <c r="FB50" s="118"/>
      <c r="FC50" s="118"/>
      <c r="FD50" s="118"/>
      <c r="FE50" s="118"/>
      <c r="FF50" s="118"/>
      <c r="FG50" s="118"/>
      <c r="FH50" s="118"/>
      <c r="FI50" s="118"/>
      <c r="FJ50" s="118"/>
      <c r="FK50" s="119"/>
    </row>
    <row r="51" spans="1:167" ht="15.75" customHeight="1">
      <c r="A51" s="28"/>
      <c r="B51" s="97" t="s">
        <v>75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8"/>
      <c r="EH51" s="117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18"/>
      <c r="FH51" s="118"/>
      <c r="FI51" s="118"/>
      <c r="FJ51" s="118"/>
      <c r="FK51" s="119"/>
    </row>
    <row r="52" spans="1:167" ht="30.75" customHeight="1">
      <c r="A52" s="28"/>
      <c r="B52" s="102" t="s">
        <v>76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3"/>
      <c r="EH52" s="112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4"/>
    </row>
    <row r="53" spans="1:167" ht="15.75" customHeight="1">
      <c r="A53" s="33"/>
      <c r="B53" s="107" t="s">
        <v>52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8"/>
      <c r="EH53" s="117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9"/>
    </row>
    <row r="54" spans="1:167" ht="15.75" customHeight="1">
      <c r="A54" s="28"/>
      <c r="B54" s="97" t="s">
        <v>77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8"/>
      <c r="EH54" s="117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9"/>
    </row>
    <row r="55" spans="1:167" ht="15.75" customHeight="1">
      <c r="A55" s="28"/>
      <c r="B55" s="97" t="s">
        <v>78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8"/>
      <c r="EH55" s="117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  <c r="FJ55" s="118"/>
      <c r="FK55" s="119"/>
    </row>
    <row r="56" spans="1:167" ht="15.75" customHeight="1">
      <c r="A56" s="28"/>
      <c r="B56" s="97" t="s">
        <v>79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8"/>
      <c r="EH56" s="117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9"/>
    </row>
    <row r="57" spans="1:167" ht="15.75" customHeight="1">
      <c r="A57" s="28"/>
      <c r="B57" s="97" t="s">
        <v>80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8"/>
      <c r="EH57" s="117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  <c r="FG57" s="118"/>
      <c r="FH57" s="118"/>
      <c r="FI57" s="118"/>
      <c r="FJ57" s="118"/>
      <c r="FK57" s="119"/>
    </row>
    <row r="58" spans="1:167" ht="15.75" customHeight="1">
      <c r="A58" s="28"/>
      <c r="B58" s="97" t="s">
        <v>81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8"/>
      <c r="EH58" s="117"/>
      <c r="EI58" s="118"/>
      <c r="EJ58" s="118"/>
      <c r="EK58" s="118"/>
      <c r="EL58" s="118"/>
      <c r="EM58" s="118"/>
      <c r="EN58" s="118"/>
      <c r="EO58" s="118"/>
      <c r="EP58" s="118"/>
      <c r="EQ58" s="118"/>
      <c r="ER58" s="118"/>
      <c r="ES58" s="118"/>
      <c r="ET58" s="118"/>
      <c r="EU58" s="118"/>
      <c r="EV58" s="118"/>
      <c r="EW58" s="118"/>
      <c r="EX58" s="118"/>
      <c r="EY58" s="118"/>
      <c r="EZ58" s="118"/>
      <c r="FA58" s="118"/>
      <c r="FB58" s="118"/>
      <c r="FC58" s="118"/>
      <c r="FD58" s="118"/>
      <c r="FE58" s="118"/>
      <c r="FF58" s="118"/>
      <c r="FG58" s="118"/>
      <c r="FH58" s="118"/>
      <c r="FI58" s="118"/>
      <c r="FJ58" s="118"/>
      <c r="FK58" s="119"/>
    </row>
    <row r="59" spans="1:167" ht="15.75" customHeight="1">
      <c r="A59" s="28"/>
      <c r="B59" s="97" t="s">
        <v>82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8"/>
      <c r="EH59" s="117"/>
      <c r="EI59" s="118"/>
      <c r="EJ59" s="118"/>
      <c r="EK59" s="118"/>
      <c r="EL59" s="118"/>
      <c r="EM59" s="118"/>
      <c r="EN59" s="118"/>
      <c r="EO59" s="118"/>
      <c r="EP59" s="118"/>
      <c r="EQ59" s="118"/>
      <c r="ER59" s="118"/>
      <c r="ES59" s="118"/>
      <c r="ET59" s="118"/>
      <c r="EU59" s="118"/>
      <c r="EV59" s="118"/>
      <c r="EW59" s="118"/>
      <c r="EX59" s="118"/>
      <c r="EY59" s="118"/>
      <c r="EZ59" s="118"/>
      <c r="FA59" s="118"/>
      <c r="FB59" s="118"/>
      <c r="FC59" s="118"/>
      <c r="FD59" s="118"/>
      <c r="FE59" s="118"/>
      <c r="FF59" s="118"/>
      <c r="FG59" s="118"/>
      <c r="FH59" s="118"/>
      <c r="FI59" s="118"/>
      <c r="FJ59" s="118"/>
      <c r="FK59" s="119"/>
    </row>
    <row r="60" spans="1:167" ht="15.75" customHeight="1">
      <c r="A60" s="28"/>
      <c r="B60" s="97" t="s">
        <v>83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8"/>
      <c r="EH60" s="117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18"/>
      <c r="FH60" s="118"/>
      <c r="FI60" s="118"/>
      <c r="FJ60" s="118"/>
      <c r="FK60" s="119"/>
    </row>
    <row r="61" spans="1:167" ht="15.75" customHeight="1">
      <c r="A61" s="28"/>
      <c r="B61" s="97" t="s">
        <v>84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8"/>
      <c r="EH61" s="117"/>
      <c r="EI61" s="118"/>
      <c r="EJ61" s="118"/>
      <c r="EK61" s="118"/>
      <c r="EL61" s="118"/>
      <c r="EM61" s="118"/>
      <c r="EN61" s="118"/>
      <c r="EO61" s="118"/>
      <c r="EP61" s="118"/>
      <c r="EQ61" s="118"/>
      <c r="ER61" s="118"/>
      <c r="ES61" s="118"/>
      <c r="ET61" s="118"/>
      <c r="EU61" s="118"/>
      <c r="EV61" s="118"/>
      <c r="EW61" s="118"/>
      <c r="EX61" s="118"/>
      <c r="EY61" s="118"/>
      <c r="EZ61" s="118"/>
      <c r="FA61" s="118"/>
      <c r="FB61" s="118"/>
      <c r="FC61" s="118"/>
      <c r="FD61" s="118"/>
      <c r="FE61" s="118"/>
      <c r="FF61" s="118"/>
      <c r="FG61" s="118"/>
      <c r="FH61" s="118"/>
      <c r="FI61" s="118"/>
      <c r="FJ61" s="118"/>
      <c r="FK61" s="119"/>
    </row>
    <row r="62" spans="1:167" ht="15.75" customHeight="1">
      <c r="A62" s="28"/>
      <c r="B62" s="97" t="s">
        <v>85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8"/>
      <c r="EH62" s="117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  <c r="EV62" s="118"/>
      <c r="EW62" s="118"/>
      <c r="EX62" s="118"/>
      <c r="EY62" s="118"/>
      <c r="EZ62" s="118"/>
      <c r="FA62" s="118"/>
      <c r="FB62" s="118"/>
      <c r="FC62" s="118"/>
      <c r="FD62" s="118"/>
      <c r="FE62" s="118"/>
      <c r="FF62" s="118"/>
      <c r="FG62" s="118"/>
      <c r="FH62" s="118"/>
      <c r="FI62" s="118"/>
      <c r="FJ62" s="118"/>
      <c r="FK62" s="119"/>
    </row>
    <row r="63" spans="1:167" ht="15.75" customHeight="1">
      <c r="A63" s="28"/>
      <c r="B63" s="97" t="s">
        <v>86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8"/>
      <c r="EH63" s="117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18"/>
      <c r="FH63" s="118"/>
      <c r="FI63" s="118"/>
      <c r="FJ63" s="118"/>
      <c r="FK63" s="119"/>
    </row>
    <row r="64" spans="1:167" ht="15.75" customHeight="1">
      <c r="A64" s="28"/>
      <c r="B64" s="102" t="s">
        <v>87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3"/>
      <c r="EH64" s="112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4"/>
    </row>
    <row r="65" spans="1:167" ht="15.75" customHeight="1">
      <c r="A65" s="28"/>
      <c r="B65" s="102" t="s">
        <v>88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3"/>
      <c r="EH65" s="112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4"/>
    </row>
    <row r="66" spans="1:167" ht="15.75" customHeight="1">
      <c r="A66" s="28"/>
      <c r="B66" s="97" t="s">
        <v>278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8"/>
      <c r="EH66" s="117">
        <v>11329153.84</v>
      </c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18"/>
      <c r="FH66" s="118"/>
      <c r="FI66" s="118"/>
      <c r="FJ66" s="118"/>
      <c r="FK66" s="119"/>
    </row>
    <row r="67" spans="1:167" s="18" customFormat="1" ht="15.75" customHeight="1">
      <c r="A67" s="24"/>
      <c r="B67" s="102" t="s">
        <v>89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3"/>
      <c r="EH67" s="112">
        <f>EH71+EH87</f>
        <v>256480.49000000005</v>
      </c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4"/>
    </row>
    <row r="68" spans="1:167" ht="15.75" customHeight="1">
      <c r="A68" s="34"/>
      <c r="B68" s="115" t="s">
        <v>50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6"/>
      <c r="EH68" s="99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1"/>
    </row>
    <row r="69" spans="1:167" ht="15.75" customHeight="1">
      <c r="A69" s="28"/>
      <c r="B69" s="102" t="s">
        <v>90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3"/>
      <c r="EH69" s="104"/>
      <c r="EI69" s="105"/>
      <c r="EJ69" s="105"/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5"/>
      <c r="FK69" s="106"/>
    </row>
    <row r="70" spans="1:167" ht="15.75" customHeight="1">
      <c r="A70" s="28"/>
      <c r="B70" s="102" t="s">
        <v>91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3"/>
      <c r="EH70" s="104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6"/>
    </row>
    <row r="71" spans="1:167" ht="30.75" customHeight="1">
      <c r="A71" s="28"/>
      <c r="B71" s="102" t="s">
        <v>92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3"/>
      <c r="EH71" s="104">
        <f>EH74+EH76+EH78+EH79+EH77</f>
        <v>103347.93000000001</v>
      </c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6"/>
    </row>
    <row r="72" spans="1:167" ht="15.75" customHeight="1">
      <c r="A72" s="33"/>
      <c r="B72" s="107" t="s">
        <v>52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8"/>
      <c r="EH72" s="109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1"/>
    </row>
    <row r="73" spans="1:167" ht="15.75" customHeight="1">
      <c r="A73" s="28"/>
      <c r="B73" s="97" t="s">
        <v>93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8"/>
      <c r="EH73" s="99" t="s">
        <v>228</v>
      </c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1"/>
    </row>
    <row r="74" spans="1:167" ht="15.75" customHeight="1">
      <c r="A74" s="28"/>
      <c r="B74" s="97" t="s">
        <v>94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8"/>
      <c r="EH74" s="99">
        <v>5472.91</v>
      </c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1"/>
    </row>
    <row r="75" spans="1:167" ht="15.75" customHeight="1">
      <c r="A75" s="28"/>
      <c r="B75" s="97" t="s">
        <v>95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8"/>
      <c r="EH75" s="99" t="s">
        <v>228</v>
      </c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1"/>
    </row>
    <row r="76" spans="1:167" ht="15.75" customHeight="1">
      <c r="A76" s="28"/>
      <c r="B76" s="97" t="s">
        <v>96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  <c r="DY76" s="97"/>
      <c r="DZ76" s="97"/>
      <c r="EA76" s="97"/>
      <c r="EB76" s="97"/>
      <c r="EC76" s="97"/>
      <c r="ED76" s="97"/>
      <c r="EE76" s="97"/>
      <c r="EF76" s="97"/>
      <c r="EG76" s="98"/>
      <c r="EH76" s="99">
        <v>46912</v>
      </c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1"/>
    </row>
    <row r="77" spans="1:167" s="55" customFormat="1" ht="15.75" customHeight="1">
      <c r="A77" s="28"/>
      <c r="B77" s="97" t="s">
        <v>277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97"/>
      <c r="EB77" s="97"/>
      <c r="EC77" s="97"/>
      <c r="ED77" s="97"/>
      <c r="EE77" s="97"/>
      <c r="EF77" s="97"/>
      <c r="EG77" s="98"/>
      <c r="EH77" s="99">
        <v>105.02</v>
      </c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1"/>
    </row>
    <row r="78" spans="1:167" ht="15.75" customHeight="1">
      <c r="A78" s="28"/>
      <c r="B78" s="97" t="s">
        <v>268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7"/>
      <c r="DE78" s="97"/>
      <c r="DF78" s="97"/>
      <c r="DG78" s="97"/>
      <c r="DH78" s="97"/>
      <c r="DI78" s="97"/>
      <c r="DJ78" s="97"/>
      <c r="DK78" s="97"/>
      <c r="DL78" s="97"/>
      <c r="DM78" s="97"/>
      <c r="DN78" s="97"/>
      <c r="DO78" s="97"/>
      <c r="DP78" s="97"/>
      <c r="DQ78" s="97"/>
      <c r="DR78" s="97"/>
      <c r="DS78" s="97"/>
      <c r="DT78" s="97"/>
      <c r="DU78" s="97"/>
      <c r="DV78" s="97"/>
      <c r="DW78" s="97"/>
      <c r="DX78" s="97"/>
      <c r="DY78" s="97"/>
      <c r="DZ78" s="97"/>
      <c r="EA78" s="97"/>
      <c r="EB78" s="97"/>
      <c r="EC78" s="97"/>
      <c r="ED78" s="97"/>
      <c r="EE78" s="97"/>
      <c r="EF78" s="97"/>
      <c r="EG78" s="98"/>
      <c r="EH78" s="99">
        <v>14877</v>
      </c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1"/>
    </row>
    <row r="79" spans="1:167" ht="15.75" customHeight="1">
      <c r="A79" s="28"/>
      <c r="B79" s="97" t="s">
        <v>269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/>
      <c r="CX79" s="97"/>
      <c r="CY79" s="97"/>
      <c r="CZ79" s="97"/>
      <c r="DA79" s="97"/>
      <c r="DB79" s="97"/>
      <c r="DC79" s="97"/>
      <c r="DD79" s="97"/>
      <c r="DE79" s="97"/>
      <c r="DF79" s="97"/>
      <c r="DG79" s="97"/>
      <c r="DH79" s="97"/>
      <c r="DI79" s="97"/>
      <c r="DJ79" s="97"/>
      <c r="DK79" s="97"/>
      <c r="DL79" s="97"/>
      <c r="DM79" s="97"/>
      <c r="DN79" s="97"/>
      <c r="DO79" s="97"/>
      <c r="DP79" s="97"/>
      <c r="DQ79" s="97"/>
      <c r="DR79" s="97"/>
      <c r="DS79" s="97"/>
      <c r="DT79" s="97"/>
      <c r="DU79" s="97"/>
      <c r="DV79" s="97"/>
      <c r="DW79" s="97"/>
      <c r="DX79" s="97"/>
      <c r="DY79" s="97"/>
      <c r="DZ79" s="97"/>
      <c r="EA79" s="97"/>
      <c r="EB79" s="97"/>
      <c r="EC79" s="97"/>
      <c r="ED79" s="97"/>
      <c r="EE79" s="97"/>
      <c r="EF79" s="97"/>
      <c r="EG79" s="98"/>
      <c r="EH79" s="99">
        <v>35981</v>
      </c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1"/>
    </row>
    <row r="80" spans="1:167" ht="15.75" customHeight="1">
      <c r="A80" s="28"/>
      <c r="B80" s="97" t="s">
        <v>270</v>
      </c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  <c r="DN80" s="97"/>
      <c r="DO80" s="97"/>
      <c r="DP80" s="97"/>
      <c r="DQ80" s="97"/>
      <c r="DR80" s="97"/>
      <c r="DS80" s="97"/>
      <c r="DT80" s="97"/>
      <c r="DU80" s="97"/>
      <c r="DV80" s="97"/>
      <c r="DW80" s="97"/>
      <c r="DX80" s="97"/>
      <c r="DY80" s="97"/>
      <c r="DZ80" s="97"/>
      <c r="EA80" s="97"/>
      <c r="EB80" s="97"/>
      <c r="EC80" s="97"/>
      <c r="ED80" s="97"/>
      <c r="EE80" s="97"/>
      <c r="EF80" s="97"/>
      <c r="EG80" s="98"/>
      <c r="EH80" s="99" t="s">
        <v>228</v>
      </c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1"/>
    </row>
    <row r="81" spans="1:167" ht="15.75" customHeight="1">
      <c r="A81" s="28"/>
      <c r="B81" s="97" t="s">
        <v>271</v>
      </c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7"/>
      <c r="DC81" s="97"/>
      <c r="DD81" s="97"/>
      <c r="DE81" s="97"/>
      <c r="DF81" s="97"/>
      <c r="DG81" s="97"/>
      <c r="DH81" s="97"/>
      <c r="DI81" s="97"/>
      <c r="DJ81" s="97"/>
      <c r="DK81" s="97"/>
      <c r="DL81" s="97"/>
      <c r="DM81" s="97"/>
      <c r="DN81" s="97"/>
      <c r="DO81" s="97"/>
      <c r="DP81" s="97"/>
      <c r="DQ81" s="97"/>
      <c r="DR81" s="97"/>
      <c r="DS81" s="97"/>
      <c r="DT81" s="97"/>
      <c r="DU81" s="97"/>
      <c r="DV81" s="97"/>
      <c r="DW81" s="97"/>
      <c r="DX81" s="97"/>
      <c r="DY81" s="97"/>
      <c r="DZ81" s="97"/>
      <c r="EA81" s="97"/>
      <c r="EB81" s="97"/>
      <c r="EC81" s="97"/>
      <c r="ED81" s="97"/>
      <c r="EE81" s="97"/>
      <c r="EF81" s="97"/>
      <c r="EG81" s="98"/>
      <c r="EH81" s="99" t="s">
        <v>228</v>
      </c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1"/>
    </row>
    <row r="82" spans="1:167" ht="15.75" customHeight="1">
      <c r="A82" s="28"/>
      <c r="B82" s="97" t="s">
        <v>272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8"/>
      <c r="EH82" s="99" t="s">
        <v>228</v>
      </c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1"/>
    </row>
    <row r="83" spans="1:167" ht="15.75" customHeight="1">
      <c r="A83" s="28"/>
      <c r="B83" s="97" t="s">
        <v>273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  <c r="DE83" s="97"/>
      <c r="DF83" s="97"/>
      <c r="DG83" s="97"/>
      <c r="DH83" s="97"/>
      <c r="DI83" s="97"/>
      <c r="DJ83" s="97"/>
      <c r="DK83" s="97"/>
      <c r="DL83" s="97"/>
      <c r="DM83" s="97"/>
      <c r="DN83" s="97"/>
      <c r="DO83" s="97"/>
      <c r="DP83" s="97"/>
      <c r="DQ83" s="97"/>
      <c r="DR83" s="97"/>
      <c r="DS83" s="97"/>
      <c r="DT83" s="97"/>
      <c r="DU83" s="97"/>
      <c r="DV83" s="97"/>
      <c r="DW83" s="97"/>
      <c r="DX83" s="97"/>
      <c r="DY83" s="97"/>
      <c r="DZ83" s="97"/>
      <c r="EA83" s="97"/>
      <c r="EB83" s="97"/>
      <c r="EC83" s="97"/>
      <c r="ED83" s="97"/>
      <c r="EE83" s="97"/>
      <c r="EF83" s="97"/>
      <c r="EG83" s="98"/>
      <c r="EH83" s="99" t="s">
        <v>228</v>
      </c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1"/>
    </row>
    <row r="84" spans="1:167" ht="15.75" customHeight="1">
      <c r="A84" s="28"/>
      <c r="B84" s="97" t="s">
        <v>274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8"/>
      <c r="EH84" s="99" t="s">
        <v>228</v>
      </c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1"/>
    </row>
    <row r="85" spans="1:167" ht="15.75" customHeight="1">
      <c r="A85" s="28"/>
      <c r="B85" s="97" t="s">
        <v>275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  <c r="DY85" s="97"/>
      <c r="DZ85" s="97"/>
      <c r="EA85" s="97"/>
      <c r="EB85" s="97"/>
      <c r="EC85" s="97"/>
      <c r="ED85" s="97"/>
      <c r="EE85" s="97"/>
      <c r="EF85" s="97"/>
      <c r="EG85" s="98"/>
      <c r="EH85" s="99" t="s">
        <v>228</v>
      </c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1"/>
    </row>
    <row r="86" spans="1:167" ht="15.75" customHeight="1">
      <c r="A86" s="28"/>
      <c r="B86" s="97" t="s">
        <v>276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8"/>
      <c r="EH86" s="99" t="s">
        <v>228</v>
      </c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1"/>
    </row>
    <row r="87" spans="1:167" ht="30.75" customHeight="1">
      <c r="A87" s="28"/>
      <c r="B87" s="102" t="s">
        <v>97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2"/>
      <c r="EE87" s="102"/>
      <c r="EF87" s="102"/>
      <c r="EG87" s="103"/>
      <c r="EH87" s="104">
        <f>EH94+EH93+EH92+EH90</f>
        <v>153132.56000000003</v>
      </c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6"/>
    </row>
    <row r="88" spans="1:167" ht="15.75" customHeight="1">
      <c r="A88" s="35"/>
      <c r="B88" s="107" t="s">
        <v>52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8"/>
      <c r="EH88" s="99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1"/>
    </row>
    <row r="89" spans="1:167" ht="15.75" customHeight="1">
      <c r="A89" s="28"/>
      <c r="B89" s="97" t="s">
        <v>98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7"/>
      <c r="DE89" s="97"/>
      <c r="DF89" s="97"/>
      <c r="DG89" s="97"/>
      <c r="DH89" s="97"/>
      <c r="DI89" s="97"/>
      <c r="DJ89" s="97"/>
      <c r="DK89" s="97"/>
      <c r="DL89" s="97"/>
      <c r="DM89" s="97"/>
      <c r="DN89" s="97"/>
      <c r="DO89" s="97"/>
      <c r="DP89" s="97"/>
      <c r="DQ89" s="97"/>
      <c r="DR89" s="97"/>
      <c r="DS89" s="97"/>
      <c r="DT89" s="97"/>
      <c r="DU89" s="97"/>
      <c r="DV89" s="97"/>
      <c r="DW89" s="97"/>
      <c r="DX89" s="97"/>
      <c r="DY89" s="97"/>
      <c r="DZ89" s="97"/>
      <c r="EA89" s="97"/>
      <c r="EB89" s="97"/>
      <c r="EC89" s="97"/>
      <c r="ED89" s="97"/>
      <c r="EE89" s="97"/>
      <c r="EF89" s="97"/>
      <c r="EG89" s="98"/>
      <c r="EH89" s="99" t="s">
        <v>228</v>
      </c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1"/>
    </row>
    <row r="90" spans="1:167" ht="15.75" customHeight="1">
      <c r="A90" s="28"/>
      <c r="B90" s="97" t="s">
        <v>99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7"/>
      <c r="DE90" s="97"/>
      <c r="DF90" s="97"/>
      <c r="DG90" s="97"/>
      <c r="DH90" s="97"/>
      <c r="DI90" s="97"/>
      <c r="DJ90" s="97"/>
      <c r="DK90" s="97"/>
      <c r="DL90" s="97"/>
      <c r="DM90" s="97"/>
      <c r="DN90" s="97"/>
      <c r="DO90" s="97"/>
      <c r="DP90" s="97"/>
      <c r="DQ90" s="97"/>
      <c r="DR90" s="97"/>
      <c r="DS90" s="97"/>
      <c r="DT90" s="97"/>
      <c r="DU90" s="97"/>
      <c r="DV90" s="97"/>
      <c r="DW90" s="97"/>
      <c r="DX90" s="97"/>
      <c r="DY90" s="97"/>
      <c r="DZ90" s="97"/>
      <c r="EA90" s="97"/>
      <c r="EB90" s="97"/>
      <c r="EC90" s="97"/>
      <c r="ED90" s="97"/>
      <c r="EE90" s="97"/>
      <c r="EF90" s="97"/>
      <c r="EG90" s="98"/>
      <c r="EH90" s="99">
        <v>3012.79</v>
      </c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1"/>
    </row>
    <row r="91" spans="1:167" ht="15.75" customHeight="1">
      <c r="A91" s="28"/>
      <c r="B91" s="97" t="s">
        <v>100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7"/>
      <c r="DE91" s="97"/>
      <c r="DF91" s="97"/>
      <c r="DG91" s="97"/>
      <c r="DH91" s="97"/>
      <c r="DI91" s="97"/>
      <c r="DJ91" s="97"/>
      <c r="DK91" s="97"/>
      <c r="DL91" s="97"/>
      <c r="DM91" s="97"/>
      <c r="DN91" s="97"/>
      <c r="DO91" s="97"/>
      <c r="DP91" s="97"/>
      <c r="DQ91" s="97"/>
      <c r="DR91" s="97"/>
      <c r="DS91" s="97"/>
      <c r="DT91" s="97"/>
      <c r="DU91" s="97"/>
      <c r="DV91" s="97"/>
      <c r="DW91" s="97"/>
      <c r="DX91" s="97"/>
      <c r="DY91" s="97"/>
      <c r="DZ91" s="97"/>
      <c r="EA91" s="97"/>
      <c r="EB91" s="97"/>
      <c r="EC91" s="97"/>
      <c r="ED91" s="97"/>
      <c r="EE91" s="97"/>
      <c r="EF91" s="97"/>
      <c r="EG91" s="98"/>
      <c r="EH91" s="99" t="s">
        <v>228</v>
      </c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1"/>
    </row>
    <row r="92" spans="1:167" ht="15.75" customHeight="1">
      <c r="A92" s="28"/>
      <c r="B92" s="97" t="s">
        <v>101</v>
      </c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97"/>
      <c r="EB92" s="97"/>
      <c r="EC92" s="97"/>
      <c r="ED92" s="97"/>
      <c r="EE92" s="97"/>
      <c r="EF92" s="97"/>
      <c r="EG92" s="98"/>
      <c r="EH92" s="99">
        <v>29136.07</v>
      </c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1"/>
    </row>
    <row r="93" spans="1:167" ht="15.75" customHeight="1">
      <c r="A93" s="28"/>
      <c r="B93" s="97" t="s">
        <v>102</v>
      </c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8"/>
      <c r="EH93" s="99">
        <v>66430.69</v>
      </c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1"/>
    </row>
    <row r="94" spans="1:167" ht="15.75" customHeight="1">
      <c r="A94" s="28"/>
      <c r="B94" s="97" t="s">
        <v>103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8"/>
      <c r="EH94" s="99">
        <v>54553.01</v>
      </c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1"/>
    </row>
    <row r="95" spans="1:167" ht="15.75" customHeight="1">
      <c r="A95" s="28"/>
      <c r="B95" s="97" t="s">
        <v>104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8"/>
      <c r="EH95" s="99" t="s">
        <v>228</v>
      </c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1"/>
    </row>
    <row r="96" spans="1:167" ht="15.75" customHeight="1">
      <c r="A96" s="28"/>
      <c r="B96" s="97" t="s">
        <v>105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8"/>
      <c r="EH96" s="99" t="s">
        <v>228</v>
      </c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1"/>
    </row>
    <row r="97" spans="1:167" ht="15.75" customHeight="1">
      <c r="A97" s="28"/>
      <c r="B97" s="97" t="s">
        <v>106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8"/>
      <c r="EH97" s="99" t="s">
        <v>228</v>
      </c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1"/>
    </row>
    <row r="98" spans="1:167" ht="15.75" customHeight="1">
      <c r="A98" s="28"/>
      <c r="B98" s="97" t="s">
        <v>107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8"/>
      <c r="EH98" s="99" t="s">
        <v>228</v>
      </c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1"/>
    </row>
    <row r="99" spans="1:167" ht="15.75" customHeight="1">
      <c r="A99" s="28"/>
      <c r="B99" s="97" t="s">
        <v>108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8"/>
      <c r="EH99" s="99" t="s">
        <v>228</v>
      </c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1"/>
    </row>
    <row r="100" spans="1:167" ht="15.75" customHeight="1">
      <c r="A100" s="28"/>
      <c r="B100" s="97" t="s">
        <v>109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8"/>
      <c r="EH100" s="99" t="s">
        <v>228</v>
      </c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1"/>
    </row>
    <row r="101" spans="1:167" ht="15.75" customHeight="1">
      <c r="A101" s="28"/>
      <c r="B101" s="97" t="s">
        <v>110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8"/>
      <c r="EH101" s="99" t="s">
        <v>228</v>
      </c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1"/>
    </row>
  </sheetData>
  <mergeCells count="185">
    <mergeCell ref="B1:FJ1"/>
    <mergeCell ref="A4:FK4"/>
    <mergeCell ref="A6:FK6"/>
    <mergeCell ref="A8:FK8"/>
    <mergeCell ref="B17:FJ17"/>
    <mergeCell ref="BK18:BP18"/>
    <mergeCell ref="BQ18:BT18"/>
    <mergeCell ref="BU18:BW18"/>
    <mergeCell ref="BX18:CO18"/>
    <mergeCell ref="CP18:CS18"/>
    <mergeCell ref="A9:FK9"/>
    <mergeCell ref="A10:FK10"/>
    <mergeCell ref="A11:FK11"/>
    <mergeCell ref="A12:FK12"/>
    <mergeCell ref="A13:FK13"/>
    <mergeCell ref="A14:FK14"/>
    <mergeCell ref="A15:FK15"/>
    <mergeCell ref="A16:FK16"/>
    <mergeCell ref="CT18:CW18"/>
    <mergeCell ref="CX18:DA18"/>
    <mergeCell ref="EQ19:FK19"/>
    <mergeCell ref="A20:EG20"/>
    <mergeCell ref="EH20:FK20"/>
    <mergeCell ref="B21:EG21"/>
    <mergeCell ref="EH21:FK21"/>
    <mergeCell ref="B31:EG31"/>
    <mergeCell ref="EH31:FK31"/>
    <mergeCell ref="B32:EG32"/>
    <mergeCell ref="EH32:FK32"/>
    <mergeCell ref="B25:EG25"/>
    <mergeCell ref="EH25:FK25"/>
    <mergeCell ref="B26:EG26"/>
    <mergeCell ref="EH26:FK26"/>
    <mergeCell ref="B27:EG27"/>
    <mergeCell ref="EH27:FK27"/>
    <mergeCell ref="B22:EG22"/>
    <mergeCell ref="EH22:FK22"/>
    <mergeCell ref="B23:EG23"/>
    <mergeCell ref="EH23:FK23"/>
    <mergeCell ref="B24:EG24"/>
    <mergeCell ref="EH24:FK24"/>
    <mergeCell ref="B33:EG33"/>
    <mergeCell ref="EH33:FK33"/>
    <mergeCell ref="B28:EG28"/>
    <mergeCell ref="EH28:FK28"/>
    <mergeCell ref="B29:EG29"/>
    <mergeCell ref="EH29:FK29"/>
    <mergeCell ref="B30:EG30"/>
    <mergeCell ref="EH30:FK30"/>
    <mergeCell ref="B37:EG37"/>
    <mergeCell ref="EH37:FK37"/>
    <mergeCell ref="B38:EG38"/>
    <mergeCell ref="EH38:FK38"/>
    <mergeCell ref="B39:EG39"/>
    <mergeCell ref="EH39:FK39"/>
    <mergeCell ref="B34:EG34"/>
    <mergeCell ref="EH34:FK34"/>
    <mergeCell ref="B35:EG35"/>
    <mergeCell ref="EH35:FK35"/>
    <mergeCell ref="B36:EG36"/>
    <mergeCell ref="EH36:FK36"/>
    <mergeCell ref="B43:EG43"/>
    <mergeCell ref="EH43:FK43"/>
    <mergeCell ref="B44:EG44"/>
    <mergeCell ref="EH44:FK44"/>
    <mergeCell ref="B45:EG45"/>
    <mergeCell ref="EH45:FK45"/>
    <mergeCell ref="B40:EG40"/>
    <mergeCell ref="EH40:FK40"/>
    <mergeCell ref="B41:EG41"/>
    <mergeCell ref="EH41:FK41"/>
    <mergeCell ref="B42:EG42"/>
    <mergeCell ref="EH42:FK42"/>
    <mergeCell ref="B49:EG49"/>
    <mergeCell ref="EH49:FK49"/>
    <mergeCell ref="B50:EG50"/>
    <mergeCell ref="EH50:FK50"/>
    <mergeCell ref="B51:EG51"/>
    <mergeCell ref="EH51:FK51"/>
    <mergeCell ref="B46:EG46"/>
    <mergeCell ref="EH46:FK46"/>
    <mergeCell ref="B47:EG47"/>
    <mergeCell ref="EH47:FK47"/>
    <mergeCell ref="B48:EG48"/>
    <mergeCell ref="EH48:FK48"/>
    <mergeCell ref="B55:EG55"/>
    <mergeCell ref="EH55:FK55"/>
    <mergeCell ref="B56:EG56"/>
    <mergeCell ref="EH56:FK56"/>
    <mergeCell ref="B57:EG57"/>
    <mergeCell ref="EH57:FK57"/>
    <mergeCell ref="B52:EG52"/>
    <mergeCell ref="EH52:FK52"/>
    <mergeCell ref="B53:EG53"/>
    <mergeCell ref="EH53:FK53"/>
    <mergeCell ref="B54:EG54"/>
    <mergeCell ref="EH54:FK54"/>
    <mergeCell ref="B61:EG61"/>
    <mergeCell ref="EH61:FK61"/>
    <mergeCell ref="B62:EG62"/>
    <mergeCell ref="EH62:FK62"/>
    <mergeCell ref="B63:EG63"/>
    <mergeCell ref="EH63:FK63"/>
    <mergeCell ref="B58:EG58"/>
    <mergeCell ref="EH58:FK58"/>
    <mergeCell ref="B59:EG59"/>
    <mergeCell ref="EH59:FK59"/>
    <mergeCell ref="B60:EG60"/>
    <mergeCell ref="EH60:FK60"/>
    <mergeCell ref="B67:EG67"/>
    <mergeCell ref="EH67:FK67"/>
    <mergeCell ref="B68:EG68"/>
    <mergeCell ref="EH68:FK68"/>
    <mergeCell ref="B69:EG69"/>
    <mergeCell ref="EH69:FK69"/>
    <mergeCell ref="B64:EG64"/>
    <mergeCell ref="EH64:FK64"/>
    <mergeCell ref="B65:EG65"/>
    <mergeCell ref="EH65:FK65"/>
    <mergeCell ref="B66:EG66"/>
    <mergeCell ref="EH66:FK66"/>
    <mergeCell ref="B73:EG73"/>
    <mergeCell ref="EH73:FK73"/>
    <mergeCell ref="B74:EG74"/>
    <mergeCell ref="EH74:FK74"/>
    <mergeCell ref="B75:EG75"/>
    <mergeCell ref="EH75:FK75"/>
    <mergeCell ref="B70:EG70"/>
    <mergeCell ref="EH70:FK70"/>
    <mergeCell ref="B71:EG71"/>
    <mergeCell ref="EH71:FK71"/>
    <mergeCell ref="B72:EG72"/>
    <mergeCell ref="EH72:FK72"/>
    <mergeCell ref="B80:EG80"/>
    <mergeCell ref="EH80:FK80"/>
    <mergeCell ref="B81:EG81"/>
    <mergeCell ref="EH81:FK81"/>
    <mergeCell ref="B82:EG82"/>
    <mergeCell ref="EH82:FK82"/>
    <mergeCell ref="B76:EG76"/>
    <mergeCell ref="EH76:FK76"/>
    <mergeCell ref="B78:EG78"/>
    <mergeCell ref="EH78:FK78"/>
    <mergeCell ref="B79:EG79"/>
    <mergeCell ref="EH79:FK79"/>
    <mergeCell ref="B77:EG77"/>
    <mergeCell ref="EH77:FK77"/>
    <mergeCell ref="B86:EG86"/>
    <mergeCell ref="EH86:FK86"/>
    <mergeCell ref="B87:EG87"/>
    <mergeCell ref="EH87:FK87"/>
    <mergeCell ref="B88:EG88"/>
    <mergeCell ref="EH88:FK88"/>
    <mergeCell ref="B83:EG83"/>
    <mergeCell ref="EH83:FK83"/>
    <mergeCell ref="B84:EG84"/>
    <mergeCell ref="EH84:FK84"/>
    <mergeCell ref="B85:EG85"/>
    <mergeCell ref="EH85:FK85"/>
    <mergeCell ref="B92:EG92"/>
    <mergeCell ref="EH92:FK92"/>
    <mergeCell ref="B93:EG93"/>
    <mergeCell ref="EH93:FK93"/>
    <mergeCell ref="B94:EG94"/>
    <mergeCell ref="EH94:FK94"/>
    <mergeCell ref="B89:EG89"/>
    <mergeCell ref="EH89:FK89"/>
    <mergeCell ref="B90:EG90"/>
    <mergeCell ref="EH90:FK90"/>
    <mergeCell ref="B91:EG91"/>
    <mergeCell ref="EH91:FK91"/>
    <mergeCell ref="B101:EG101"/>
    <mergeCell ref="EH101:FK101"/>
    <mergeCell ref="B98:EG98"/>
    <mergeCell ref="EH98:FK98"/>
    <mergeCell ref="B99:EG99"/>
    <mergeCell ref="EH99:FK99"/>
    <mergeCell ref="B100:EG100"/>
    <mergeCell ref="EH100:FK100"/>
    <mergeCell ref="B95:EG95"/>
    <mergeCell ref="EH95:FK95"/>
    <mergeCell ref="B96:EG96"/>
    <mergeCell ref="EH96:FK96"/>
    <mergeCell ref="B97:EG97"/>
    <mergeCell ref="EH97:FK97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K76"/>
  <sheetViews>
    <sheetView topLeftCell="G1" zoomScaleNormal="100" workbookViewId="0">
      <selection activeCell="CG10" sqref="CG10:CY10"/>
    </sheetView>
  </sheetViews>
  <sheetFormatPr defaultColWidth="0.85546875" defaultRowHeight="15"/>
  <cols>
    <col min="1" max="51" width="0.85546875" style="1"/>
    <col min="52" max="52" width="1.5703125" style="1" customWidth="1"/>
    <col min="53" max="67" width="0.85546875" style="1"/>
    <col min="68" max="154" width="0.85546875" style="53"/>
    <col min="155" max="16384" width="0.85546875" style="1"/>
  </cols>
  <sheetData>
    <row r="1" spans="1:167">
      <c r="B1" s="148" t="s">
        <v>111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</row>
    <row r="2" spans="1:167">
      <c r="BK2" s="93" t="s">
        <v>45</v>
      </c>
      <c r="BL2" s="93"/>
      <c r="BM2" s="93"/>
      <c r="BN2" s="93"/>
      <c r="BO2" s="93"/>
      <c r="BP2" s="93"/>
      <c r="BQ2" s="255" t="s">
        <v>266</v>
      </c>
      <c r="BR2" s="255"/>
      <c r="BS2" s="255"/>
      <c r="BT2" s="255"/>
      <c r="BU2" s="256" t="s">
        <v>0</v>
      </c>
      <c r="BV2" s="256"/>
      <c r="BW2" s="256"/>
      <c r="BX2" s="255" t="s">
        <v>282</v>
      </c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7">
        <v>20</v>
      </c>
      <c r="CQ2" s="257"/>
      <c r="CR2" s="257"/>
      <c r="CS2" s="257"/>
      <c r="CT2" s="258" t="s">
        <v>242</v>
      </c>
      <c r="CU2" s="258"/>
      <c r="CV2" s="258"/>
      <c r="CW2" s="258"/>
      <c r="CX2" s="256" t="s">
        <v>1</v>
      </c>
      <c r="CY2" s="256"/>
      <c r="CZ2" s="256"/>
      <c r="DA2" s="256"/>
    </row>
    <row r="3" spans="1:167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133" t="s">
        <v>112</v>
      </c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</row>
    <row r="4" spans="1:167" s="36" customFormat="1" ht="15" customHeight="1">
      <c r="A4" s="237" t="s">
        <v>113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9"/>
      <c r="AC4" s="237" t="s">
        <v>114</v>
      </c>
      <c r="AD4" s="238"/>
      <c r="AE4" s="238"/>
      <c r="AF4" s="238"/>
      <c r="AG4" s="238"/>
      <c r="AH4" s="238"/>
      <c r="AI4" s="238"/>
      <c r="AJ4" s="238"/>
      <c r="AK4" s="239"/>
      <c r="AL4" s="237" t="s">
        <v>115</v>
      </c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9"/>
      <c r="BA4" s="246" t="s">
        <v>116</v>
      </c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8"/>
    </row>
    <row r="5" spans="1:167" s="36" customFormat="1" ht="15" customHeight="1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2"/>
      <c r="AC5" s="240"/>
      <c r="AD5" s="241"/>
      <c r="AE5" s="241"/>
      <c r="AF5" s="241"/>
      <c r="AG5" s="241"/>
      <c r="AH5" s="241"/>
      <c r="AI5" s="241"/>
      <c r="AJ5" s="241"/>
      <c r="AK5" s="242"/>
      <c r="AL5" s="240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2"/>
      <c r="BA5" s="237" t="s">
        <v>117</v>
      </c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9"/>
      <c r="BQ5" s="246" t="s">
        <v>52</v>
      </c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8"/>
    </row>
    <row r="6" spans="1:167" s="36" customFormat="1" ht="57" customHeight="1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2"/>
      <c r="AC6" s="240"/>
      <c r="AD6" s="241"/>
      <c r="AE6" s="241"/>
      <c r="AF6" s="241"/>
      <c r="AG6" s="241"/>
      <c r="AH6" s="241"/>
      <c r="AI6" s="241"/>
      <c r="AJ6" s="241"/>
      <c r="AK6" s="242"/>
      <c r="AL6" s="240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2"/>
      <c r="BA6" s="240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2"/>
      <c r="BQ6" s="249" t="s">
        <v>118</v>
      </c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1"/>
      <c r="CG6" s="249" t="s">
        <v>119</v>
      </c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1"/>
      <c r="CZ6" s="249" t="s">
        <v>120</v>
      </c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50"/>
      <c r="DM6" s="250"/>
      <c r="DN6" s="250"/>
      <c r="DO6" s="251"/>
      <c r="DP6" s="249" t="s">
        <v>121</v>
      </c>
      <c r="DQ6" s="250"/>
      <c r="DR6" s="250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  <c r="EE6" s="251"/>
      <c r="EF6" s="246" t="s">
        <v>122</v>
      </c>
      <c r="EG6" s="247"/>
      <c r="EH6" s="247"/>
      <c r="EI6" s="247"/>
      <c r="EJ6" s="247"/>
      <c r="EK6" s="247"/>
      <c r="EL6" s="247"/>
      <c r="EM6" s="247"/>
      <c r="EN6" s="247"/>
      <c r="EO6" s="247"/>
      <c r="EP6" s="247"/>
      <c r="EQ6" s="247"/>
      <c r="ER6" s="247"/>
      <c r="ES6" s="247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7"/>
      <c r="FF6" s="247"/>
      <c r="FG6" s="247"/>
      <c r="FH6" s="247"/>
      <c r="FI6" s="247"/>
      <c r="FJ6" s="247"/>
      <c r="FK6" s="248"/>
    </row>
    <row r="7" spans="1:167" s="36" customFormat="1" ht="69" customHeight="1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5"/>
      <c r="AC7" s="243"/>
      <c r="AD7" s="244"/>
      <c r="AE7" s="244"/>
      <c r="AF7" s="244"/>
      <c r="AG7" s="244"/>
      <c r="AH7" s="244"/>
      <c r="AI7" s="244"/>
      <c r="AJ7" s="244"/>
      <c r="AK7" s="245"/>
      <c r="AL7" s="243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5"/>
      <c r="BA7" s="243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5"/>
      <c r="BQ7" s="252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4"/>
      <c r="CG7" s="252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4"/>
      <c r="CZ7" s="252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4"/>
      <c r="DP7" s="252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3"/>
      <c r="EE7" s="254"/>
      <c r="EF7" s="252" t="s">
        <v>117</v>
      </c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R7" s="253"/>
      <c r="ES7" s="253"/>
      <c r="ET7" s="253"/>
      <c r="EU7" s="254"/>
      <c r="EV7" s="243" t="s">
        <v>123</v>
      </c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5"/>
    </row>
    <row r="8" spans="1:167" s="36" customFormat="1" ht="13.5">
      <c r="A8" s="164">
        <v>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6"/>
      <c r="AC8" s="155" t="s">
        <v>124</v>
      </c>
      <c r="AD8" s="156"/>
      <c r="AE8" s="156"/>
      <c r="AF8" s="156"/>
      <c r="AG8" s="156"/>
      <c r="AH8" s="156"/>
      <c r="AI8" s="156"/>
      <c r="AJ8" s="156"/>
      <c r="AK8" s="157"/>
      <c r="AL8" s="155" t="s">
        <v>125</v>
      </c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7"/>
      <c r="BA8" s="164">
        <v>4</v>
      </c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6"/>
      <c r="BQ8" s="234">
        <v>5</v>
      </c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6"/>
      <c r="CG8" s="234">
        <v>6</v>
      </c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6"/>
      <c r="CZ8" s="234">
        <v>7</v>
      </c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6"/>
      <c r="DP8" s="234">
        <v>8</v>
      </c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6"/>
      <c r="EF8" s="234">
        <v>9</v>
      </c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6"/>
      <c r="EV8" s="164">
        <v>10</v>
      </c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6"/>
    </row>
    <row r="9" spans="1:167" s="38" customFormat="1" ht="30" customHeight="1">
      <c r="A9" s="37"/>
      <c r="B9" s="180" t="s">
        <v>126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1"/>
      <c r="AC9" s="193" t="s">
        <v>127</v>
      </c>
      <c r="AD9" s="194"/>
      <c r="AE9" s="194"/>
      <c r="AF9" s="194"/>
      <c r="AG9" s="194"/>
      <c r="AH9" s="194"/>
      <c r="AI9" s="194"/>
      <c r="AJ9" s="194"/>
      <c r="AK9" s="195"/>
      <c r="AL9" s="196" t="s">
        <v>128</v>
      </c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7">
        <f>BA13+BA24+BA25</f>
        <v>48684458.5</v>
      </c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8">
        <f>BQ13</f>
        <v>6486700</v>
      </c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198">
        <f>CG24</f>
        <v>3075400</v>
      </c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226"/>
      <c r="EE9" s="226"/>
      <c r="EF9" s="198">
        <f>EF13+EF25</f>
        <v>39122358.5</v>
      </c>
      <c r="EG9" s="226"/>
      <c r="EH9" s="226"/>
      <c r="EI9" s="226"/>
      <c r="EJ9" s="226"/>
      <c r="EK9" s="226"/>
      <c r="EL9" s="226"/>
      <c r="EM9" s="226"/>
      <c r="EN9" s="226"/>
      <c r="EO9" s="226"/>
      <c r="EP9" s="226"/>
      <c r="EQ9" s="226"/>
      <c r="ER9" s="226"/>
      <c r="ES9" s="226"/>
      <c r="ET9" s="226"/>
      <c r="EU9" s="226"/>
      <c r="EV9" s="226"/>
      <c r="EW9" s="226"/>
      <c r="EX9" s="226"/>
      <c r="EY9" s="226"/>
      <c r="EZ9" s="226"/>
      <c r="FA9" s="226"/>
      <c r="FB9" s="226"/>
      <c r="FC9" s="226"/>
      <c r="FD9" s="226"/>
      <c r="FE9" s="226"/>
      <c r="FF9" s="226"/>
      <c r="FG9" s="226"/>
      <c r="FH9" s="226"/>
      <c r="FI9" s="226"/>
      <c r="FJ9" s="226"/>
      <c r="FK9" s="226"/>
    </row>
    <row r="10" spans="1:167" s="38" customFormat="1" ht="15" customHeight="1">
      <c r="A10" s="37"/>
      <c r="B10" s="190" t="s">
        <v>52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1"/>
      <c r="AC10" s="155"/>
      <c r="AD10" s="156"/>
      <c r="AE10" s="156"/>
      <c r="AF10" s="156"/>
      <c r="AG10" s="156"/>
      <c r="AH10" s="156"/>
      <c r="AI10" s="156"/>
      <c r="AJ10" s="156"/>
      <c r="AK10" s="157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78" t="s">
        <v>128</v>
      </c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 t="s">
        <v>128</v>
      </c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 t="s">
        <v>128</v>
      </c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 t="s">
        <v>128</v>
      </c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49" t="s">
        <v>128</v>
      </c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</row>
    <row r="11" spans="1:167" s="38" customFormat="1" ht="15" customHeight="1">
      <c r="A11" s="37"/>
      <c r="B11" s="190" t="s">
        <v>129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1"/>
      <c r="AC11" s="155" t="s">
        <v>130</v>
      </c>
      <c r="AD11" s="156"/>
      <c r="AE11" s="156"/>
      <c r="AF11" s="156"/>
      <c r="AG11" s="156"/>
      <c r="AH11" s="156"/>
      <c r="AI11" s="156"/>
      <c r="AJ11" s="156"/>
      <c r="AK11" s="157"/>
      <c r="AL11" s="170" t="s">
        <v>132</v>
      </c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</row>
    <row r="12" spans="1:167" s="38" customFormat="1" ht="15" customHeight="1">
      <c r="A12" s="37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1"/>
      <c r="AC12" s="155"/>
      <c r="AD12" s="156"/>
      <c r="AE12" s="156"/>
      <c r="AF12" s="156"/>
      <c r="AG12" s="156"/>
      <c r="AH12" s="156"/>
      <c r="AI12" s="156"/>
      <c r="AJ12" s="156"/>
      <c r="AK12" s="157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78" t="s">
        <v>128</v>
      </c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 t="s">
        <v>128</v>
      </c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 t="s">
        <v>128</v>
      </c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 t="s">
        <v>128</v>
      </c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49" t="s">
        <v>128</v>
      </c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</row>
    <row r="13" spans="1:167" s="38" customFormat="1" ht="30" customHeight="1">
      <c r="A13" s="39"/>
      <c r="B13" s="173" t="s">
        <v>131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4"/>
      <c r="AC13" s="175" t="s">
        <v>132</v>
      </c>
      <c r="AD13" s="176"/>
      <c r="AE13" s="176"/>
      <c r="AF13" s="176"/>
      <c r="AG13" s="176"/>
      <c r="AH13" s="176"/>
      <c r="AI13" s="176"/>
      <c r="AJ13" s="176"/>
      <c r="AK13" s="177"/>
      <c r="AL13" s="231" t="s">
        <v>134</v>
      </c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3"/>
      <c r="BA13" s="171">
        <f>BQ13+EF13</f>
        <v>7421100</v>
      </c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72">
        <f>BQ14</f>
        <v>6486700</v>
      </c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8" t="s">
        <v>128</v>
      </c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 t="s">
        <v>128</v>
      </c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2">
        <f>EF14</f>
        <v>934400</v>
      </c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49"/>
      <c r="FJ13" s="149"/>
      <c r="FK13" s="149"/>
    </row>
    <row r="14" spans="1:167" s="38" customFormat="1" ht="65.25" customHeight="1">
      <c r="A14" s="39"/>
      <c r="B14" s="173" t="s">
        <v>229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4"/>
      <c r="AC14" s="175"/>
      <c r="AD14" s="176"/>
      <c r="AE14" s="176"/>
      <c r="AF14" s="176"/>
      <c r="AG14" s="176"/>
      <c r="AH14" s="176"/>
      <c r="AI14" s="176"/>
      <c r="AJ14" s="176"/>
      <c r="AK14" s="177"/>
      <c r="AL14" s="170" t="s">
        <v>134</v>
      </c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>
        <f>BQ14+EF14</f>
        <v>7421100</v>
      </c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2">
        <v>6486700</v>
      </c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8" t="s">
        <v>128</v>
      </c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 t="s">
        <v>128</v>
      </c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2">
        <v>934400</v>
      </c>
      <c r="EG14" s="172"/>
      <c r="EH14" s="172"/>
      <c r="EI14" s="172"/>
      <c r="EJ14" s="172"/>
      <c r="EK14" s="172"/>
      <c r="EL14" s="172"/>
      <c r="EM14" s="172"/>
      <c r="EN14" s="172"/>
      <c r="EO14" s="172"/>
      <c r="EP14" s="172"/>
      <c r="EQ14" s="172"/>
      <c r="ER14" s="172"/>
      <c r="ES14" s="172"/>
      <c r="ET14" s="172"/>
      <c r="EU14" s="172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9"/>
      <c r="FG14" s="149"/>
      <c r="FH14" s="149"/>
      <c r="FI14" s="149"/>
      <c r="FJ14" s="149"/>
      <c r="FK14" s="149"/>
    </row>
    <row r="15" spans="1:167" s="38" customFormat="1" ht="15" customHeight="1">
      <c r="A15" s="39"/>
      <c r="B15" s="173" t="s">
        <v>230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4"/>
      <c r="AC15" s="175"/>
      <c r="AD15" s="176"/>
      <c r="AE15" s="176"/>
      <c r="AF15" s="176"/>
      <c r="AG15" s="176"/>
      <c r="AH15" s="176"/>
      <c r="AI15" s="176"/>
      <c r="AJ15" s="176"/>
      <c r="AK15" s="177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8" t="s">
        <v>128</v>
      </c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 t="s">
        <v>128</v>
      </c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  <c r="FG15" s="149"/>
      <c r="FH15" s="149"/>
      <c r="FI15" s="149"/>
      <c r="FJ15" s="149"/>
      <c r="FK15" s="149"/>
    </row>
    <row r="16" spans="1:167" s="38" customFormat="1" ht="15" customHeight="1">
      <c r="A16" s="39"/>
      <c r="B16" s="173" t="s">
        <v>250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4"/>
      <c r="AC16" s="175"/>
      <c r="AD16" s="176"/>
      <c r="AE16" s="176"/>
      <c r="AF16" s="176"/>
      <c r="AG16" s="176"/>
      <c r="AH16" s="176"/>
      <c r="AI16" s="176"/>
      <c r="AJ16" s="176"/>
      <c r="AK16" s="177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8" t="s">
        <v>128</v>
      </c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 t="s">
        <v>128</v>
      </c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</row>
    <row r="17" spans="1:167" s="38" customFormat="1" ht="33" customHeight="1">
      <c r="A17" s="39"/>
      <c r="B17" s="173" t="s">
        <v>231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4"/>
      <c r="AC17" s="175"/>
      <c r="AD17" s="176"/>
      <c r="AE17" s="176"/>
      <c r="AF17" s="176"/>
      <c r="AG17" s="176"/>
      <c r="AH17" s="176"/>
      <c r="AI17" s="176"/>
      <c r="AJ17" s="176"/>
      <c r="AK17" s="177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8" t="s">
        <v>128</v>
      </c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 t="s">
        <v>128</v>
      </c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</row>
    <row r="18" spans="1:167" s="38" customFormat="1" ht="30" customHeight="1">
      <c r="A18" s="39"/>
      <c r="B18" s="173" t="s">
        <v>232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4"/>
      <c r="AC18" s="175"/>
      <c r="AD18" s="176"/>
      <c r="AE18" s="176"/>
      <c r="AF18" s="176"/>
      <c r="AG18" s="176"/>
      <c r="AH18" s="176"/>
      <c r="AI18" s="176"/>
      <c r="AJ18" s="176"/>
      <c r="AK18" s="177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8" t="s">
        <v>128</v>
      </c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 t="s">
        <v>128</v>
      </c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9"/>
      <c r="FG18" s="149"/>
      <c r="FH18" s="149"/>
      <c r="FI18" s="149"/>
      <c r="FJ18" s="149"/>
      <c r="FK18" s="149"/>
    </row>
    <row r="19" spans="1:167" s="38" customFormat="1" ht="15" customHeight="1">
      <c r="A19" s="39"/>
      <c r="B19" s="173" t="s">
        <v>233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4"/>
      <c r="AC19" s="175"/>
      <c r="AD19" s="176"/>
      <c r="AE19" s="176"/>
      <c r="AF19" s="176"/>
      <c r="AG19" s="176"/>
      <c r="AH19" s="176"/>
      <c r="AI19" s="176"/>
      <c r="AJ19" s="176"/>
      <c r="AK19" s="177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8" t="s">
        <v>128</v>
      </c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 t="s">
        <v>128</v>
      </c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</row>
    <row r="20" spans="1:167" s="38" customFormat="1" ht="30.75" customHeight="1">
      <c r="A20" s="39"/>
      <c r="B20" s="173" t="s">
        <v>234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4"/>
      <c r="AC20" s="175"/>
      <c r="AD20" s="176"/>
      <c r="AE20" s="176"/>
      <c r="AF20" s="176"/>
      <c r="AG20" s="176"/>
      <c r="AH20" s="176"/>
      <c r="AI20" s="176"/>
      <c r="AJ20" s="176"/>
      <c r="AK20" s="177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8" t="s">
        <v>128</v>
      </c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 t="s">
        <v>128</v>
      </c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</row>
    <row r="21" spans="1:167" s="38" customFormat="1" ht="15" customHeight="1">
      <c r="A21" s="39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4"/>
      <c r="AC21" s="175"/>
      <c r="AD21" s="176"/>
      <c r="AE21" s="176"/>
      <c r="AF21" s="176"/>
      <c r="AG21" s="176"/>
      <c r="AH21" s="176"/>
      <c r="AI21" s="176"/>
      <c r="AJ21" s="176"/>
      <c r="AK21" s="177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8" t="s">
        <v>128</v>
      </c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 t="s">
        <v>128</v>
      </c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9"/>
      <c r="FG21" s="149"/>
      <c r="FH21" s="149"/>
      <c r="FI21" s="149"/>
      <c r="FJ21" s="149"/>
      <c r="FK21" s="149"/>
    </row>
    <row r="22" spans="1:167" s="38" customFormat="1" ht="43.5" customHeight="1">
      <c r="A22" s="37"/>
      <c r="B22" s="190" t="s">
        <v>133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1"/>
      <c r="AC22" s="155" t="s">
        <v>134</v>
      </c>
      <c r="AD22" s="156"/>
      <c r="AE22" s="156"/>
      <c r="AF22" s="156"/>
      <c r="AG22" s="156"/>
      <c r="AH22" s="156"/>
      <c r="AI22" s="156"/>
      <c r="AJ22" s="156"/>
      <c r="AK22" s="157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78" t="s">
        <v>128</v>
      </c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 t="s">
        <v>128</v>
      </c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 t="s">
        <v>128</v>
      </c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 t="s">
        <v>128</v>
      </c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49" t="s">
        <v>128</v>
      </c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</row>
    <row r="23" spans="1:167" s="38" customFormat="1" ht="123" customHeight="1">
      <c r="A23" s="37"/>
      <c r="B23" s="190" t="s">
        <v>135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1"/>
      <c r="AC23" s="155" t="s">
        <v>136</v>
      </c>
      <c r="AD23" s="156"/>
      <c r="AE23" s="156"/>
      <c r="AF23" s="156"/>
      <c r="AG23" s="156"/>
      <c r="AH23" s="156"/>
      <c r="AI23" s="156"/>
      <c r="AJ23" s="156"/>
      <c r="AK23" s="157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78" t="s">
        <v>128</v>
      </c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 t="s">
        <v>128</v>
      </c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 t="s">
        <v>128</v>
      </c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 t="s">
        <v>128</v>
      </c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49" t="s">
        <v>128</v>
      </c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</row>
    <row r="24" spans="1:167" s="38" customFormat="1" ht="43.5" customHeight="1">
      <c r="A24" s="37"/>
      <c r="B24" s="190" t="s">
        <v>137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1"/>
      <c r="AC24" s="155" t="s">
        <v>138</v>
      </c>
      <c r="AD24" s="156"/>
      <c r="AE24" s="156"/>
      <c r="AF24" s="156"/>
      <c r="AG24" s="156"/>
      <c r="AH24" s="156"/>
      <c r="AI24" s="156"/>
      <c r="AJ24" s="156"/>
      <c r="AK24" s="157"/>
      <c r="AL24" s="170" t="s">
        <v>134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1">
        <f>CG24</f>
        <v>3075400</v>
      </c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8" t="s">
        <v>128</v>
      </c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61">
        <f>2975400+100000</f>
        <v>3075400</v>
      </c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3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178" t="s">
        <v>128</v>
      </c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8"/>
      <c r="EE24" s="178"/>
      <c r="EF24" s="178" t="s">
        <v>128</v>
      </c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78"/>
      <c r="ES24" s="178"/>
      <c r="ET24" s="178"/>
      <c r="EU24" s="178"/>
      <c r="EV24" s="149" t="s">
        <v>128</v>
      </c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  <c r="FK24" s="149"/>
    </row>
    <row r="25" spans="1:167" s="38" customFormat="1" ht="39" customHeight="1">
      <c r="A25" s="37"/>
      <c r="B25" s="190" t="s">
        <v>139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1"/>
      <c r="AC25" s="155" t="s">
        <v>140</v>
      </c>
      <c r="AD25" s="156"/>
      <c r="AE25" s="156"/>
      <c r="AF25" s="156"/>
      <c r="AG25" s="156"/>
      <c r="AH25" s="156"/>
      <c r="AI25" s="156"/>
      <c r="AJ25" s="156"/>
      <c r="AK25" s="157"/>
      <c r="AL25" s="170" t="s">
        <v>134</v>
      </c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1">
        <f>EF25</f>
        <v>38187958.5</v>
      </c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8" t="s">
        <v>128</v>
      </c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 t="s">
        <v>128</v>
      </c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 t="s">
        <v>128</v>
      </c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 t="s">
        <v>128</v>
      </c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227">
        <f>37738410+62000+387548.5</f>
        <v>38187958.5</v>
      </c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149"/>
      <c r="FH25" s="149"/>
      <c r="FI25" s="149"/>
      <c r="FJ25" s="149"/>
      <c r="FK25" s="149"/>
    </row>
    <row r="26" spans="1:167" s="38" customFormat="1" ht="30" customHeight="1">
      <c r="A26" s="39"/>
      <c r="B26" s="173" t="s">
        <v>141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  <c r="AC26" s="175" t="s">
        <v>142</v>
      </c>
      <c r="AD26" s="176"/>
      <c r="AE26" s="176"/>
      <c r="AF26" s="176"/>
      <c r="AG26" s="176"/>
      <c r="AH26" s="176"/>
      <c r="AI26" s="176"/>
      <c r="AJ26" s="176"/>
      <c r="AK26" s="177"/>
      <c r="AL26" s="170" t="s">
        <v>128</v>
      </c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78" t="s">
        <v>128</v>
      </c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 t="s">
        <v>128</v>
      </c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 t="s">
        <v>128</v>
      </c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 t="s">
        <v>128</v>
      </c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49" t="s">
        <v>128</v>
      </c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</row>
    <row r="27" spans="1:167" s="38" customFormat="1" ht="15" customHeight="1">
      <c r="A27" s="37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1"/>
      <c r="AC27" s="155"/>
      <c r="AD27" s="156"/>
      <c r="AE27" s="156"/>
      <c r="AF27" s="156"/>
      <c r="AG27" s="156"/>
      <c r="AH27" s="156"/>
      <c r="AI27" s="156"/>
      <c r="AJ27" s="156"/>
      <c r="AK27" s="157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49"/>
      <c r="EW27" s="149"/>
      <c r="EX27" s="149"/>
      <c r="EY27" s="149"/>
      <c r="EZ27" s="149"/>
      <c r="FA27" s="149"/>
      <c r="FB27" s="149"/>
      <c r="FC27" s="149"/>
      <c r="FD27" s="149"/>
      <c r="FE27" s="149"/>
      <c r="FF27" s="149"/>
      <c r="FG27" s="149"/>
      <c r="FH27" s="149"/>
      <c r="FI27" s="149"/>
      <c r="FJ27" s="149"/>
      <c r="FK27" s="149"/>
    </row>
    <row r="28" spans="1:167" s="38" customFormat="1" ht="30" customHeight="1">
      <c r="A28" s="37"/>
      <c r="B28" s="180" t="s">
        <v>143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1"/>
      <c r="AC28" s="193" t="s">
        <v>144</v>
      </c>
      <c r="AD28" s="194"/>
      <c r="AE28" s="194"/>
      <c r="AF28" s="194"/>
      <c r="AG28" s="194"/>
      <c r="AH28" s="194"/>
      <c r="AI28" s="194"/>
      <c r="AJ28" s="194"/>
      <c r="AK28" s="195"/>
      <c r="AL28" s="196" t="s">
        <v>128</v>
      </c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7">
        <f>BA29+BA38+BA47</f>
        <v>53660816.900000006</v>
      </c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8">
        <f>BQ29+BQ38+BQ47</f>
        <v>6755488.0399999991</v>
      </c>
      <c r="BR28" s="226"/>
      <c r="BS28" s="226"/>
      <c r="BT28" s="226"/>
      <c r="BU28" s="226"/>
      <c r="BV28" s="226"/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198">
        <f>CG29+CG47+CG44</f>
        <v>3075400</v>
      </c>
      <c r="CH28" s="226"/>
      <c r="CI28" s="226"/>
      <c r="CJ28" s="226"/>
      <c r="CK28" s="226"/>
      <c r="CL28" s="226"/>
      <c r="CM28" s="226"/>
      <c r="CN28" s="226"/>
      <c r="CO28" s="226"/>
      <c r="CP28" s="226"/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6"/>
      <c r="DE28" s="226"/>
      <c r="DF28" s="226"/>
      <c r="DG28" s="226"/>
      <c r="DH28" s="226"/>
      <c r="DI28" s="226"/>
      <c r="DJ28" s="226"/>
      <c r="DK28" s="226"/>
      <c r="DL28" s="226"/>
      <c r="DM28" s="226"/>
      <c r="DN28" s="226"/>
      <c r="DO28" s="226"/>
      <c r="DP28" s="226"/>
      <c r="DQ28" s="226"/>
      <c r="DR28" s="226"/>
      <c r="DS28" s="226"/>
      <c r="DT28" s="226"/>
      <c r="DU28" s="226"/>
      <c r="DV28" s="226"/>
      <c r="DW28" s="226"/>
      <c r="DX28" s="226"/>
      <c r="DY28" s="226"/>
      <c r="DZ28" s="226"/>
      <c r="EA28" s="226"/>
      <c r="EB28" s="226"/>
      <c r="EC28" s="226"/>
      <c r="ED28" s="226"/>
      <c r="EE28" s="226"/>
      <c r="EF28" s="198">
        <f>EF29+EF47+EF44</f>
        <v>43832808.859999999</v>
      </c>
      <c r="EG28" s="226"/>
      <c r="EH28" s="226"/>
      <c r="EI28" s="226"/>
      <c r="EJ28" s="226"/>
      <c r="EK28" s="226"/>
      <c r="EL28" s="226"/>
      <c r="EM28" s="226"/>
      <c r="EN28" s="226"/>
      <c r="EO28" s="226"/>
      <c r="EP28" s="226"/>
      <c r="EQ28" s="226"/>
      <c r="ER28" s="226"/>
      <c r="ES28" s="226"/>
      <c r="ET28" s="226"/>
      <c r="EU28" s="226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</row>
    <row r="29" spans="1:167" s="38" customFormat="1" ht="30" customHeight="1">
      <c r="A29" s="39"/>
      <c r="B29" s="190" t="s">
        <v>145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1"/>
      <c r="AC29" s="175" t="s">
        <v>146</v>
      </c>
      <c r="AD29" s="176"/>
      <c r="AE29" s="176"/>
      <c r="AF29" s="176"/>
      <c r="AG29" s="176"/>
      <c r="AH29" s="176"/>
      <c r="AI29" s="176"/>
      <c r="AJ29" s="176"/>
      <c r="AK29" s="177"/>
      <c r="AL29" s="170" t="s">
        <v>130</v>
      </c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1">
        <f>BA31+BA32+BA33</f>
        <v>46175543.270000003</v>
      </c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72">
        <f>BQ31+BQ32+BQ33</f>
        <v>4955654.0999999996</v>
      </c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2">
        <f>CG31+CG32+CG33</f>
        <v>1040695.4</v>
      </c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2">
        <f>EF31+EF32+EF33</f>
        <v>40179193.770000003</v>
      </c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  <c r="ER29" s="178"/>
      <c r="ES29" s="178"/>
      <c r="ET29" s="178"/>
      <c r="EU29" s="178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</row>
    <row r="30" spans="1:167" s="38" customFormat="1" ht="13.5">
      <c r="A30" s="37"/>
      <c r="B30" s="190" t="s">
        <v>50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1"/>
      <c r="AC30" s="175" t="s">
        <v>147</v>
      </c>
      <c r="AD30" s="176"/>
      <c r="AE30" s="176"/>
      <c r="AF30" s="176"/>
      <c r="AG30" s="176"/>
      <c r="AH30" s="176"/>
      <c r="AI30" s="176"/>
      <c r="AJ30" s="176"/>
      <c r="AK30" s="177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  <c r="ER30" s="178"/>
      <c r="ES30" s="178"/>
      <c r="ET30" s="178"/>
      <c r="EU30" s="178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</row>
    <row r="31" spans="1:167" s="38" customFormat="1" ht="13.5">
      <c r="A31" s="37"/>
      <c r="B31" s="188" t="s">
        <v>148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9"/>
      <c r="AC31" s="213"/>
      <c r="AD31" s="214"/>
      <c r="AE31" s="214"/>
      <c r="AF31" s="214"/>
      <c r="AG31" s="214"/>
      <c r="AH31" s="214"/>
      <c r="AI31" s="214"/>
      <c r="AJ31" s="214"/>
      <c r="AK31" s="215"/>
      <c r="AL31" s="170" t="s">
        <v>235</v>
      </c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1">
        <f>BQ31+CG31+EF31</f>
        <v>34625427.189999998</v>
      </c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2">
        <v>3784120.3</v>
      </c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>
        <v>168075</v>
      </c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2"/>
      <c r="DS31" s="172"/>
      <c r="DT31" s="172"/>
      <c r="DU31" s="172"/>
      <c r="DV31" s="172"/>
      <c r="DW31" s="172"/>
      <c r="DX31" s="172"/>
      <c r="DY31" s="172"/>
      <c r="DZ31" s="172"/>
      <c r="EA31" s="172"/>
      <c r="EB31" s="172"/>
      <c r="EC31" s="172"/>
      <c r="ED31" s="172"/>
      <c r="EE31" s="172"/>
      <c r="EF31" s="172">
        <f>30633231.89+40000</f>
        <v>30673231.890000001</v>
      </c>
      <c r="EG31" s="172"/>
      <c r="EH31" s="172"/>
      <c r="EI31" s="172"/>
      <c r="EJ31" s="172"/>
      <c r="EK31" s="172"/>
      <c r="EL31" s="172"/>
      <c r="EM31" s="172"/>
      <c r="EN31" s="172"/>
      <c r="EO31" s="172"/>
      <c r="EP31" s="172"/>
      <c r="EQ31" s="172"/>
      <c r="ER31" s="172"/>
      <c r="ES31" s="172"/>
      <c r="ET31" s="172"/>
      <c r="EU31" s="172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</row>
    <row r="32" spans="1:167" s="38" customFormat="1" ht="30" customHeight="1">
      <c r="A32" s="37"/>
      <c r="B32" s="188" t="s">
        <v>149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9"/>
      <c r="AC32" s="213"/>
      <c r="AD32" s="214"/>
      <c r="AE32" s="214"/>
      <c r="AF32" s="214"/>
      <c r="AG32" s="214"/>
      <c r="AH32" s="214"/>
      <c r="AI32" s="214"/>
      <c r="AJ32" s="214"/>
      <c r="AK32" s="215"/>
      <c r="AL32" s="170" t="s">
        <v>236</v>
      </c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1">
        <f>BQ32+CG32+EF32</f>
        <v>10603431.98</v>
      </c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2">
        <v>1124374.8</v>
      </c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>
        <v>50759</v>
      </c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>
        <v>9428298.1799999997</v>
      </c>
      <c r="EG32" s="172"/>
      <c r="EH32" s="172"/>
      <c r="EI32" s="172"/>
      <c r="EJ32" s="172"/>
      <c r="EK32" s="172"/>
      <c r="EL32" s="172"/>
      <c r="EM32" s="172"/>
      <c r="EN32" s="172"/>
      <c r="EO32" s="172"/>
      <c r="EP32" s="172"/>
      <c r="EQ32" s="172"/>
      <c r="ER32" s="172"/>
      <c r="ES32" s="172"/>
      <c r="ET32" s="172"/>
      <c r="EU32" s="172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</row>
    <row r="33" spans="1:167" s="38" customFormat="1" ht="57" customHeight="1">
      <c r="A33" s="39"/>
      <c r="B33" s="222" t="s">
        <v>150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3"/>
      <c r="AC33" s="216"/>
      <c r="AD33" s="217"/>
      <c r="AE33" s="217"/>
      <c r="AF33" s="217"/>
      <c r="AG33" s="217"/>
      <c r="AH33" s="217"/>
      <c r="AI33" s="217"/>
      <c r="AJ33" s="217"/>
      <c r="AK33" s="218"/>
      <c r="AL33" s="170" t="s">
        <v>237</v>
      </c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1">
        <f>BQ33+CG33+EF33</f>
        <v>946684.1</v>
      </c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2">
        <v>47159</v>
      </c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>
        <v>821861.4</v>
      </c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2"/>
      <c r="DV33" s="172"/>
      <c r="DW33" s="172"/>
      <c r="DX33" s="172"/>
      <c r="DY33" s="172"/>
      <c r="DZ33" s="172"/>
      <c r="EA33" s="172"/>
      <c r="EB33" s="172"/>
      <c r="EC33" s="172"/>
      <c r="ED33" s="172"/>
      <c r="EE33" s="172"/>
      <c r="EF33" s="172">
        <v>77663.7</v>
      </c>
      <c r="EG33" s="172"/>
      <c r="EH33" s="172"/>
      <c r="EI33" s="172"/>
      <c r="EJ33" s="172"/>
      <c r="EK33" s="172"/>
      <c r="EL33" s="172"/>
      <c r="EM33" s="172"/>
      <c r="EN33" s="172"/>
      <c r="EO33" s="172"/>
      <c r="EP33" s="172"/>
      <c r="EQ33" s="172"/>
      <c r="ER33" s="172"/>
      <c r="ES33" s="172"/>
      <c r="ET33" s="172"/>
      <c r="EU33" s="172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</row>
    <row r="34" spans="1:167" s="38" customFormat="1" ht="43.5" customHeight="1">
      <c r="A34" s="37"/>
      <c r="B34" s="190" t="s">
        <v>151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1"/>
      <c r="AC34" s="175" t="s">
        <v>152</v>
      </c>
      <c r="AD34" s="176"/>
      <c r="AE34" s="176"/>
      <c r="AF34" s="176"/>
      <c r="AG34" s="176"/>
      <c r="AH34" s="176"/>
      <c r="AI34" s="176"/>
      <c r="AJ34" s="176"/>
      <c r="AK34" s="177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172"/>
      <c r="DW34" s="172"/>
      <c r="DX34" s="172"/>
      <c r="DY34" s="172"/>
      <c r="DZ34" s="172"/>
      <c r="EA34" s="172"/>
      <c r="EB34" s="172"/>
      <c r="EC34" s="172"/>
      <c r="ED34" s="172"/>
      <c r="EE34" s="172"/>
      <c r="EF34" s="172"/>
      <c r="EG34" s="172"/>
      <c r="EH34" s="172"/>
      <c r="EI34" s="172"/>
      <c r="EJ34" s="172"/>
      <c r="EK34" s="172"/>
      <c r="EL34" s="172"/>
      <c r="EM34" s="172"/>
      <c r="EN34" s="172"/>
      <c r="EO34" s="172"/>
      <c r="EP34" s="172"/>
      <c r="EQ34" s="172"/>
      <c r="ER34" s="172"/>
      <c r="ES34" s="172"/>
      <c r="ET34" s="172"/>
      <c r="EU34" s="172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</row>
    <row r="35" spans="1:167" s="38" customFormat="1" ht="15" customHeight="1">
      <c r="A35" s="37"/>
      <c r="B35" s="190" t="s">
        <v>50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1"/>
      <c r="AC35" s="213"/>
      <c r="AD35" s="214"/>
      <c r="AE35" s="214"/>
      <c r="AF35" s="214"/>
      <c r="AG35" s="214"/>
      <c r="AH35" s="214"/>
      <c r="AI35" s="214"/>
      <c r="AJ35" s="214"/>
      <c r="AK35" s="215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72"/>
      <c r="DK35" s="172"/>
      <c r="DL35" s="172"/>
      <c r="DM35" s="172"/>
      <c r="DN35" s="172"/>
      <c r="DO35" s="172"/>
      <c r="DP35" s="172"/>
      <c r="DQ35" s="172"/>
      <c r="DR35" s="172"/>
      <c r="DS35" s="172"/>
      <c r="DT35" s="172"/>
      <c r="DU35" s="172"/>
      <c r="DV35" s="172"/>
      <c r="DW35" s="172"/>
      <c r="DX35" s="172"/>
      <c r="DY35" s="172"/>
      <c r="DZ35" s="172"/>
      <c r="EA35" s="172"/>
      <c r="EB35" s="172"/>
      <c r="EC35" s="172"/>
      <c r="ED35" s="172"/>
      <c r="EE35" s="172"/>
      <c r="EF35" s="172"/>
      <c r="EG35" s="172"/>
      <c r="EH35" s="172"/>
      <c r="EI35" s="172"/>
      <c r="EJ35" s="172"/>
      <c r="EK35" s="172"/>
      <c r="EL35" s="172"/>
      <c r="EM35" s="172"/>
      <c r="EN35" s="172"/>
      <c r="EO35" s="172"/>
      <c r="EP35" s="172"/>
      <c r="EQ35" s="172"/>
      <c r="ER35" s="172"/>
      <c r="ES35" s="172"/>
      <c r="ET35" s="172"/>
      <c r="EU35" s="172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</row>
    <row r="36" spans="1:167" s="38" customFormat="1" ht="15" customHeight="1">
      <c r="A36" s="39"/>
      <c r="B36" s="222" t="s">
        <v>153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3"/>
      <c r="AC36" s="213"/>
      <c r="AD36" s="214"/>
      <c r="AE36" s="214"/>
      <c r="AF36" s="214"/>
      <c r="AG36" s="214"/>
      <c r="AH36" s="214"/>
      <c r="AI36" s="214"/>
      <c r="AJ36" s="214"/>
      <c r="AK36" s="215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72"/>
      <c r="DK36" s="172"/>
      <c r="DL36" s="172"/>
      <c r="DM36" s="172"/>
      <c r="DN36" s="172"/>
      <c r="DO36" s="172"/>
      <c r="DP36" s="172"/>
      <c r="DQ36" s="172"/>
      <c r="DR36" s="172"/>
      <c r="DS36" s="172"/>
      <c r="DT36" s="172"/>
      <c r="DU36" s="172"/>
      <c r="DV36" s="172"/>
      <c r="DW36" s="172"/>
      <c r="DX36" s="172"/>
      <c r="DY36" s="172"/>
      <c r="DZ36" s="172"/>
      <c r="EA36" s="172"/>
      <c r="EB36" s="172"/>
      <c r="EC36" s="172"/>
      <c r="ED36" s="172"/>
      <c r="EE36" s="172"/>
      <c r="EF36" s="172"/>
      <c r="EG36" s="172"/>
      <c r="EH36" s="172"/>
      <c r="EI36" s="172"/>
      <c r="EJ36" s="172"/>
      <c r="EK36" s="172"/>
      <c r="EL36" s="172"/>
      <c r="EM36" s="172"/>
      <c r="EN36" s="172"/>
      <c r="EO36" s="172"/>
      <c r="EP36" s="172"/>
      <c r="EQ36" s="172"/>
      <c r="ER36" s="172"/>
      <c r="ES36" s="172"/>
      <c r="ET36" s="172"/>
      <c r="EU36" s="172"/>
      <c r="EV36" s="149"/>
      <c r="EW36" s="149"/>
      <c r="EX36" s="149"/>
      <c r="EY36" s="149"/>
      <c r="EZ36" s="149"/>
      <c r="FA36" s="149"/>
      <c r="FB36" s="149"/>
      <c r="FC36" s="149"/>
      <c r="FD36" s="149"/>
      <c r="FE36" s="149"/>
      <c r="FF36" s="149"/>
      <c r="FG36" s="149"/>
      <c r="FH36" s="149"/>
      <c r="FI36" s="149"/>
      <c r="FJ36" s="149"/>
      <c r="FK36" s="149"/>
    </row>
    <row r="37" spans="1:167" s="38" customFormat="1" ht="15" customHeight="1">
      <c r="A37" s="40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5"/>
      <c r="AC37" s="216"/>
      <c r="AD37" s="217"/>
      <c r="AE37" s="217"/>
      <c r="AF37" s="217"/>
      <c r="AG37" s="217"/>
      <c r="AH37" s="217"/>
      <c r="AI37" s="217"/>
      <c r="AJ37" s="217"/>
      <c r="AK37" s="218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72"/>
      <c r="DK37" s="172"/>
      <c r="DL37" s="172"/>
      <c r="DM37" s="172"/>
      <c r="DN37" s="172"/>
      <c r="DO37" s="172"/>
      <c r="DP37" s="172"/>
      <c r="DQ37" s="172"/>
      <c r="DR37" s="172"/>
      <c r="DS37" s="172"/>
      <c r="DT37" s="172"/>
      <c r="DU37" s="172"/>
      <c r="DV37" s="172"/>
      <c r="DW37" s="172"/>
      <c r="DX37" s="172"/>
      <c r="DY37" s="172"/>
      <c r="DZ37" s="172"/>
      <c r="EA37" s="172"/>
      <c r="EB37" s="172"/>
      <c r="EC37" s="172"/>
      <c r="ED37" s="172"/>
      <c r="EE37" s="172"/>
      <c r="EF37" s="172"/>
      <c r="EG37" s="172"/>
      <c r="EH37" s="172"/>
      <c r="EI37" s="172"/>
      <c r="EJ37" s="172"/>
      <c r="EK37" s="172"/>
      <c r="EL37" s="172"/>
      <c r="EM37" s="172"/>
      <c r="EN37" s="172"/>
      <c r="EO37" s="172"/>
      <c r="EP37" s="172"/>
      <c r="EQ37" s="172"/>
      <c r="ER37" s="172"/>
      <c r="ES37" s="172"/>
      <c r="ET37" s="172"/>
      <c r="EU37" s="172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49"/>
    </row>
    <row r="38" spans="1:167" s="38" customFormat="1" ht="30" customHeight="1">
      <c r="A38" s="37"/>
      <c r="B38" s="190" t="s">
        <v>154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219"/>
      <c r="AD38" s="220"/>
      <c r="AE38" s="220"/>
      <c r="AF38" s="220"/>
      <c r="AG38" s="220"/>
      <c r="AH38" s="220"/>
      <c r="AI38" s="220"/>
      <c r="AJ38" s="220"/>
      <c r="AK38" s="221"/>
      <c r="AL38" s="170" t="s">
        <v>256</v>
      </c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58">
        <f>BA40+BA41+BA44</f>
        <v>166558.5</v>
      </c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60"/>
      <c r="BQ38" s="172">
        <f>BQ40+BQ41</f>
        <v>71507</v>
      </c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172"/>
      <c r="DW38" s="172"/>
      <c r="DX38" s="172"/>
      <c r="DY38" s="172"/>
      <c r="DZ38" s="172"/>
      <c r="EA38" s="172"/>
      <c r="EB38" s="172"/>
      <c r="EC38" s="172"/>
      <c r="ED38" s="172"/>
      <c r="EE38" s="172"/>
      <c r="EF38" s="172"/>
      <c r="EG38" s="172"/>
      <c r="EH38" s="172"/>
      <c r="EI38" s="172"/>
      <c r="EJ38" s="172"/>
      <c r="EK38" s="172"/>
      <c r="EL38" s="172"/>
      <c r="EM38" s="172"/>
      <c r="EN38" s="172"/>
      <c r="EO38" s="172"/>
      <c r="EP38" s="172"/>
      <c r="EQ38" s="172"/>
      <c r="ER38" s="172"/>
      <c r="ES38" s="172"/>
      <c r="ET38" s="172"/>
      <c r="EU38" s="172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149"/>
      <c r="FK38" s="149"/>
    </row>
    <row r="39" spans="1:167" s="38" customFormat="1" ht="15" customHeight="1">
      <c r="A39" s="37"/>
      <c r="B39" s="190" t="s">
        <v>50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1"/>
      <c r="AC39" s="216"/>
      <c r="AD39" s="217"/>
      <c r="AE39" s="217"/>
      <c r="AF39" s="217"/>
      <c r="AG39" s="217"/>
      <c r="AH39" s="217"/>
      <c r="AI39" s="217"/>
      <c r="AJ39" s="217"/>
      <c r="AK39" s="218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2"/>
      <c r="EQ39" s="172"/>
      <c r="ER39" s="172"/>
      <c r="ES39" s="172"/>
      <c r="ET39" s="172"/>
      <c r="EU39" s="172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</row>
    <row r="40" spans="1:167" s="38" customFormat="1" ht="43.5" customHeight="1">
      <c r="A40" s="37"/>
      <c r="B40" s="188" t="s">
        <v>155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9"/>
      <c r="AC40" s="175" t="s">
        <v>156</v>
      </c>
      <c r="AD40" s="176"/>
      <c r="AE40" s="176"/>
      <c r="AF40" s="176"/>
      <c r="AG40" s="176"/>
      <c r="AH40" s="176"/>
      <c r="AI40" s="176"/>
      <c r="AJ40" s="176"/>
      <c r="AK40" s="177"/>
      <c r="AL40" s="170" t="s">
        <v>238</v>
      </c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1">
        <f>BQ40</f>
        <v>71507</v>
      </c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2">
        <v>71507</v>
      </c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</row>
    <row r="41" spans="1:167" s="38" customFormat="1" ht="30" customHeight="1">
      <c r="A41" s="37"/>
      <c r="B41" s="188" t="s">
        <v>157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9"/>
      <c r="AC41" s="213"/>
      <c r="AD41" s="214"/>
      <c r="AE41" s="214"/>
      <c r="AF41" s="214"/>
      <c r="AG41" s="214"/>
      <c r="AH41" s="214"/>
      <c r="AI41" s="214"/>
      <c r="AJ41" s="214"/>
      <c r="AK41" s="215"/>
      <c r="AL41" s="170" t="s">
        <v>239</v>
      </c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1">
        <f>BQ41</f>
        <v>0</v>
      </c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</row>
    <row r="42" spans="1:167" s="38" customFormat="1" ht="15" customHeight="1">
      <c r="A42" s="37"/>
      <c r="B42" s="188" t="s">
        <v>158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9"/>
      <c r="AC42" s="216"/>
      <c r="AD42" s="217"/>
      <c r="AE42" s="217"/>
      <c r="AF42" s="217"/>
      <c r="AG42" s="217"/>
      <c r="AH42" s="217"/>
      <c r="AI42" s="217"/>
      <c r="AJ42" s="217"/>
      <c r="AK42" s="218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</row>
    <row r="43" spans="1:167" s="38" customFormat="1" ht="43.5" customHeight="1">
      <c r="A43" s="39"/>
      <c r="B43" s="173" t="s">
        <v>159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4"/>
      <c r="AC43" s="175" t="s">
        <v>160</v>
      </c>
      <c r="AD43" s="176"/>
      <c r="AE43" s="176"/>
      <c r="AF43" s="176"/>
      <c r="AG43" s="176"/>
      <c r="AH43" s="176"/>
      <c r="AI43" s="176"/>
      <c r="AJ43" s="176"/>
      <c r="AK43" s="177"/>
      <c r="AL43" s="170" t="s">
        <v>257</v>
      </c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49"/>
      <c r="EW43" s="149"/>
      <c r="EX43" s="149"/>
      <c r="EY43" s="149"/>
      <c r="EZ43" s="149"/>
      <c r="FA43" s="149"/>
      <c r="FB43" s="149"/>
      <c r="FC43" s="149"/>
      <c r="FD43" s="149"/>
      <c r="FE43" s="149"/>
      <c r="FF43" s="149"/>
      <c r="FG43" s="149"/>
      <c r="FH43" s="149"/>
      <c r="FI43" s="149"/>
      <c r="FJ43" s="149"/>
      <c r="FK43" s="149"/>
    </row>
    <row r="44" spans="1:167" s="38" customFormat="1" ht="43.5" customHeight="1">
      <c r="A44" s="37"/>
      <c r="B44" s="190" t="s">
        <v>161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1"/>
      <c r="AC44" s="175" t="s">
        <v>162</v>
      </c>
      <c r="AD44" s="176"/>
      <c r="AE44" s="176"/>
      <c r="AF44" s="176"/>
      <c r="AG44" s="176"/>
      <c r="AH44" s="176"/>
      <c r="AI44" s="176"/>
      <c r="AJ44" s="176"/>
      <c r="AK44" s="177"/>
      <c r="AL44" s="170" t="s">
        <v>262</v>
      </c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1">
        <f>CG44+EF44</f>
        <v>95051.5</v>
      </c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>
        <f>38481.2+9600</f>
        <v>48081.2</v>
      </c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>
        <v>46970.3</v>
      </c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49"/>
      <c r="EW44" s="149"/>
      <c r="EX44" s="149"/>
      <c r="EY44" s="149"/>
      <c r="EZ44" s="149"/>
      <c r="FA44" s="149"/>
      <c r="FB44" s="149"/>
      <c r="FC44" s="149"/>
      <c r="FD44" s="149"/>
      <c r="FE44" s="149"/>
      <c r="FF44" s="149"/>
      <c r="FG44" s="149"/>
      <c r="FH44" s="149"/>
      <c r="FI44" s="149"/>
      <c r="FJ44" s="149"/>
      <c r="FK44" s="149"/>
    </row>
    <row r="45" spans="1:167" s="38" customFormat="1" ht="15" customHeight="1">
      <c r="A45" s="37"/>
      <c r="B45" s="190" t="s">
        <v>50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1"/>
      <c r="AC45" s="213"/>
      <c r="AD45" s="214"/>
      <c r="AE45" s="214"/>
      <c r="AF45" s="214"/>
      <c r="AG45" s="214"/>
      <c r="AH45" s="214"/>
      <c r="AI45" s="214"/>
      <c r="AJ45" s="214"/>
      <c r="AK45" s="215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49"/>
      <c r="EW45" s="149"/>
      <c r="EX45" s="149"/>
      <c r="EY45" s="149"/>
      <c r="EZ45" s="149"/>
      <c r="FA45" s="149"/>
      <c r="FB45" s="149"/>
      <c r="FC45" s="149"/>
      <c r="FD45" s="149"/>
      <c r="FE45" s="149"/>
      <c r="FF45" s="149"/>
      <c r="FG45" s="149"/>
      <c r="FH45" s="149"/>
      <c r="FI45" s="149"/>
      <c r="FJ45" s="149"/>
      <c r="FK45" s="149"/>
    </row>
    <row r="46" spans="1:167" s="38" customFormat="1" ht="15" customHeight="1">
      <c r="A46" s="41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2"/>
      <c r="AC46" s="216"/>
      <c r="AD46" s="217"/>
      <c r="AE46" s="217"/>
      <c r="AF46" s="217"/>
      <c r="AG46" s="217"/>
      <c r="AH46" s="217"/>
      <c r="AI46" s="217"/>
      <c r="AJ46" s="217"/>
      <c r="AK46" s="218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49"/>
      <c r="EW46" s="149"/>
      <c r="EX46" s="149"/>
      <c r="EY46" s="149"/>
      <c r="EZ46" s="149"/>
      <c r="FA46" s="149"/>
      <c r="FB46" s="149"/>
      <c r="FC46" s="149"/>
      <c r="FD46" s="149"/>
      <c r="FE46" s="149"/>
      <c r="FF46" s="149"/>
      <c r="FG46" s="149"/>
      <c r="FH46" s="149"/>
      <c r="FI46" s="149"/>
      <c r="FJ46" s="149"/>
      <c r="FK46" s="149"/>
    </row>
    <row r="47" spans="1:167" s="19" customFormat="1" ht="43.5" customHeight="1">
      <c r="A47" s="42"/>
      <c r="B47" s="97" t="s">
        <v>163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208"/>
      <c r="AD47" s="209"/>
      <c r="AE47" s="209"/>
      <c r="AF47" s="209"/>
      <c r="AG47" s="209"/>
      <c r="AH47" s="209"/>
      <c r="AI47" s="209"/>
      <c r="AJ47" s="209"/>
      <c r="AK47" s="21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2">
        <f>BA50+BA52+BA54+BA55+BA58+BA65+BA59+BA60+BA62+BA63+BA56+BA53+BA64+BA57</f>
        <v>7318715.1299999999</v>
      </c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>
        <f>BQ50+BQ52+BQ54+BQ55+BQ58+BQ65+BQ59+BQ53+BQ62+BQ63+BQ56</f>
        <v>1728326.94</v>
      </c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61">
        <f>CG54+CG55+CG58+CG60+CG56+CG65+CG51+CG63+CG57+CG64</f>
        <v>1986623.4</v>
      </c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3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>
        <f>EF55+EF60+EF65+EF54+EF52+EF50+EF59+EF58+EF53+EF56+EF62+EF64</f>
        <v>3606644.79</v>
      </c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1"/>
      <c r="EW47" s="149"/>
      <c r="EX47" s="149"/>
      <c r="EY47" s="149"/>
      <c r="EZ47" s="149"/>
      <c r="FA47" s="149"/>
      <c r="FB47" s="149"/>
      <c r="FC47" s="149"/>
      <c r="FD47" s="149"/>
      <c r="FE47" s="149"/>
      <c r="FF47" s="149"/>
      <c r="FG47" s="149"/>
      <c r="FH47" s="149"/>
      <c r="FI47" s="149"/>
      <c r="FJ47" s="149"/>
      <c r="FK47" s="149"/>
    </row>
    <row r="48" spans="1:167" s="19" customFormat="1">
      <c r="A48" s="42"/>
      <c r="B48" s="97" t="s">
        <v>50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167"/>
      <c r="AD48" s="168"/>
      <c r="AE48" s="168"/>
      <c r="AF48" s="168"/>
      <c r="AG48" s="168"/>
      <c r="AH48" s="168"/>
      <c r="AI48" s="168"/>
      <c r="AJ48" s="168"/>
      <c r="AK48" s="169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49"/>
      <c r="EW48" s="149"/>
      <c r="EX48" s="149"/>
      <c r="EY48" s="149"/>
      <c r="EZ48" s="149"/>
      <c r="FA48" s="149"/>
      <c r="FB48" s="149"/>
      <c r="FC48" s="149"/>
      <c r="FD48" s="149"/>
      <c r="FE48" s="149"/>
      <c r="FF48" s="149"/>
      <c r="FG48" s="149"/>
      <c r="FH48" s="149"/>
      <c r="FI48" s="149"/>
      <c r="FJ48" s="149"/>
      <c r="FK48" s="149"/>
    </row>
    <row r="49" spans="1:167" s="19" customFormat="1" ht="85.5" customHeight="1">
      <c r="A49" s="42"/>
      <c r="B49" s="150" t="s">
        <v>164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1"/>
      <c r="AC49" s="167"/>
      <c r="AD49" s="168"/>
      <c r="AE49" s="168"/>
      <c r="AF49" s="168"/>
      <c r="AG49" s="168"/>
      <c r="AH49" s="168"/>
      <c r="AI49" s="168"/>
      <c r="AJ49" s="168"/>
      <c r="AK49" s="169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49"/>
      <c r="FG49" s="149"/>
      <c r="FH49" s="149"/>
      <c r="FI49" s="149"/>
      <c r="FJ49" s="149"/>
      <c r="FK49" s="149"/>
    </row>
    <row r="50" spans="1:167" s="19" customFormat="1">
      <c r="A50" s="42"/>
      <c r="B50" s="150" t="s">
        <v>165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1"/>
      <c r="AC50" s="167"/>
      <c r="AD50" s="168"/>
      <c r="AE50" s="168"/>
      <c r="AF50" s="168"/>
      <c r="AG50" s="168"/>
      <c r="AH50" s="168"/>
      <c r="AI50" s="168"/>
      <c r="AJ50" s="168"/>
      <c r="AK50" s="169"/>
      <c r="AL50" s="170" t="s">
        <v>240</v>
      </c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1">
        <f>BQ50+EF50</f>
        <v>134662.35999999999</v>
      </c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>
        <v>66825.98</v>
      </c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>
        <v>67836.38</v>
      </c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49"/>
      <c r="EW50" s="149"/>
      <c r="EX50" s="149"/>
      <c r="EY50" s="149"/>
      <c r="EZ50" s="149"/>
      <c r="FA50" s="149"/>
      <c r="FB50" s="149"/>
      <c r="FC50" s="149"/>
      <c r="FD50" s="149"/>
      <c r="FE50" s="149"/>
      <c r="FF50" s="149"/>
      <c r="FG50" s="149"/>
      <c r="FH50" s="149"/>
      <c r="FI50" s="149"/>
      <c r="FJ50" s="149"/>
      <c r="FK50" s="149"/>
    </row>
    <row r="51" spans="1:167" s="19" customFormat="1">
      <c r="A51" s="42"/>
      <c r="B51" s="150" t="s">
        <v>166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1"/>
      <c r="AC51" s="167"/>
      <c r="AD51" s="168"/>
      <c r="AE51" s="168"/>
      <c r="AF51" s="168"/>
      <c r="AG51" s="168"/>
      <c r="AH51" s="168"/>
      <c r="AI51" s="168"/>
      <c r="AJ51" s="168"/>
      <c r="AK51" s="169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>
        <v>2880</v>
      </c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</row>
    <row r="52" spans="1:167" s="19" customFormat="1">
      <c r="A52" s="42"/>
      <c r="B52" s="150" t="s">
        <v>167</v>
      </c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1"/>
      <c r="AC52" s="167"/>
      <c r="AD52" s="168"/>
      <c r="AE52" s="168"/>
      <c r="AF52" s="168"/>
      <c r="AG52" s="168"/>
      <c r="AH52" s="168"/>
      <c r="AI52" s="168"/>
      <c r="AJ52" s="168"/>
      <c r="AK52" s="169"/>
      <c r="AL52" s="170" t="s">
        <v>240</v>
      </c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1">
        <f>BQ52+EF52</f>
        <v>914302</v>
      </c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>
        <v>399157</v>
      </c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>
        <v>515145</v>
      </c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49"/>
      <c r="EW52" s="149"/>
      <c r="EX52" s="149"/>
      <c r="EY52" s="149"/>
      <c r="EZ52" s="149"/>
      <c r="FA52" s="149"/>
      <c r="FB52" s="149"/>
      <c r="FC52" s="149"/>
      <c r="FD52" s="149"/>
      <c r="FE52" s="149"/>
      <c r="FF52" s="149"/>
      <c r="FG52" s="149"/>
      <c r="FH52" s="149"/>
      <c r="FI52" s="149"/>
      <c r="FJ52" s="149"/>
      <c r="FK52" s="149"/>
    </row>
    <row r="53" spans="1:167" s="19" customFormat="1" ht="43.5" customHeight="1">
      <c r="A53" s="42"/>
      <c r="B53" s="150" t="s">
        <v>168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1"/>
      <c r="AC53" s="206"/>
      <c r="AD53" s="94"/>
      <c r="AE53" s="94"/>
      <c r="AF53" s="94"/>
      <c r="AG53" s="94"/>
      <c r="AH53" s="94"/>
      <c r="AI53" s="94"/>
      <c r="AJ53" s="94"/>
      <c r="AK53" s="207"/>
      <c r="AL53" s="170" t="s">
        <v>240</v>
      </c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1">
        <f>BQ53+EF53</f>
        <v>2834.64</v>
      </c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2">
        <v>105.02</v>
      </c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>
        <v>2729.62</v>
      </c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49"/>
      <c r="EW53" s="149"/>
      <c r="EX53" s="149"/>
      <c r="EY53" s="149"/>
      <c r="EZ53" s="149"/>
      <c r="FA53" s="149"/>
      <c r="FB53" s="149"/>
      <c r="FC53" s="149"/>
      <c r="FD53" s="149"/>
      <c r="FE53" s="149"/>
      <c r="FF53" s="149"/>
      <c r="FG53" s="149"/>
      <c r="FH53" s="149"/>
      <c r="FI53" s="149"/>
      <c r="FJ53" s="149"/>
      <c r="FK53" s="149"/>
    </row>
    <row r="54" spans="1:167" s="19" customFormat="1" ht="30" customHeight="1">
      <c r="A54" s="42"/>
      <c r="B54" s="150" t="s">
        <v>169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1"/>
      <c r="AC54" s="167" t="s">
        <v>170</v>
      </c>
      <c r="AD54" s="168"/>
      <c r="AE54" s="168"/>
      <c r="AF54" s="168"/>
      <c r="AG54" s="168"/>
      <c r="AH54" s="168"/>
      <c r="AI54" s="168"/>
      <c r="AJ54" s="168"/>
      <c r="AK54" s="169"/>
      <c r="AL54" s="170" t="s">
        <v>240</v>
      </c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1">
        <f t="shared" ref="BA54:BA60" si="0">BQ54+CG54+EF54</f>
        <v>1327987.3999999999</v>
      </c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2">
        <v>192448</v>
      </c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>
        <v>311072.40000000002</v>
      </c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>
        <v>824467</v>
      </c>
      <c r="EG54" s="172"/>
      <c r="EH54" s="172"/>
      <c r="EI54" s="172"/>
      <c r="EJ54" s="172"/>
      <c r="EK54" s="172"/>
      <c r="EL54" s="172"/>
      <c r="EM54" s="172"/>
      <c r="EN54" s="172"/>
      <c r="EO54" s="172"/>
      <c r="EP54" s="172"/>
      <c r="EQ54" s="172"/>
      <c r="ER54" s="172"/>
      <c r="ES54" s="172"/>
      <c r="ET54" s="172"/>
      <c r="EU54" s="172"/>
      <c r="EV54" s="149"/>
      <c r="EW54" s="149"/>
      <c r="EX54" s="149"/>
      <c r="EY54" s="149"/>
      <c r="EZ54" s="149"/>
      <c r="FA54" s="149"/>
      <c r="FB54" s="149"/>
      <c r="FC54" s="149"/>
      <c r="FD54" s="149"/>
      <c r="FE54" s="149"/>
      <c r="FF54" s="149"/>
      <c r="FG54" s="149"/>
      <c r="FH54" s="149"/>
      <c r="FI54" s="149"/>
      <c r="FJ54" s="149"/>
      <c r="FK54" s="149"/>
    </row>
    <row r="55" spans="1:167" s="19" customFormat="1" ht="30" customHeight="1">
      <c r="A55" s="42"/>
      <c r="B55" s="150" t="s">
        <v>171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1"/>
      <c r="AC55" s="167"/>
      <c r="AD55" s="168"/>
      <c r="AE55" s="168"/>
      <c r="AF55" s="168"/>
      <c r="AG55" s="168"/>
      <c r="AH55" s="168"/>
      <c r="AI55" s="168"/>
      <c r="AJ55" s="168"/>
      <c r="AK55" s="169"/>
      <c r="AL55" s="170" t="s">
        <v>240</v>
      </c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1">
        <f t="shared" si="0"/>
        <v>3162358.73</v>
      </c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2">
        <v>866921.94</v>
      </c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>
        <v>326524</v>
      </c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>
        <v>1968912.79</v>
      </c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49"/>
      <c r="EW55" s="149"/>
      <c r="EX55" s="149"/>
      <c r="EY55" s="149"/>
      <c r="EZ55" s="149"/>
      <c r="FA55" s="149"/>
      <c r="FB55" s="149"/>
      <c r="FC55" s="149"/>
      <c r="FD55" s="149"/>
      <c r="FE55" s="149"/>
      <c r="FF55" s="149"/>
      <c r="FG55" s="149"/>
      <c r="FH55" s="149"/>
      <c r="FI55" s="149"/>
      <c r="FJ55" s="149"/>
      <c r="FK55" s="149"/>
    </row>
    <row r="56" spans="1:167" s="56" customFormat="1" ht="30" customHeight="1">
      <c r="A56" s="42"/>
      <c r="B56" s="150" t="s">
        <v>281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1"/>
      <c r="AC56" s="167"/>
      <c r="AD56" s="168"/>
      <c r="AE56" s="168"/>
      <c r="AF56" s="168"/>
      <c r="AG56" s="168"/>
      <c r="AH56" s="168"/>
      <c r="AI56" s="168"/>
      <c r="AJ56" s="168"/>
      <c r="AK56" s="169"/>
      <c r="AL56" s="170" t="s">
        <v>240</v>
      </c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1">
        <f t="shared" si="0"/>
        <v>9000</v>
      </c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2">
        <v>0</v>
      </c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>
        <v>0</v>
      </c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>
        <v>9000</v>
      </c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49"/>
      <c r="EW56" s="149"/>
      <c r="EX56" s="149"/>
      <c r="EY56" s="149"/>
      <c r="EZ56" s="149"/>
      <c r="FA56" s="149"/>
      <c r="FB56" s="149"/>
      <c r="FC56" s="149"/>
      <c r="FD56" s="149"/>
      <c r="FE56" s="149"/>
      <c r="FF56" s="149"/>
      <c r="FG56" s="149"/>
      <c r="FH56" s="149"/>
      <c r="FI56" s="149"/>
      <c r="FJ56" s="149"/>
      <c r="FK56" s="149"/>
    </row>
    <row r="57" spans="1:167" s="57" customFormat="1" ht="48" customHeight="1">
      <c r="A57" s="42"/>
      <c r="B57" s="150" t="s">
        <v>283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1"/>
      <c r="AC57" s="167"/>
      <c r="AD57" s="168"/>
      <c r="AE57" s="168"/>
      <c r="AF57" s="168"/>
      <c r="AG57" s="168"/>
      <c r="AH57" s="168"/>
      <c r="AI57" s="168"/>
      <c r="AJ57" s="168"/>
      <c r="AK57" s="169"/>
      <c r="AL57" s="170" t="s">
        <v>240</v>
      </c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1">
        <f t="shared" ref="BA57" si="1">BQ57+CG57+EF57</f>
        <v>130000</v>
      </c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2">
        <v>0</v>
      </c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>
        <v>130000</v>
      </c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2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172">
        <v>0</v>
      </c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49"/>
      <c r="EW57" s="149"/>
      <c r="EX57" s="149"/>
      <c r="EY57" s="149"/>
      <c r="EZ57" s="149"/>
      <c r="FA57" s="149"/>
      <c r="FB57" s="149"/>
      <c r="FC57" s="149"/>
      <c r="FD57" s="149"/>
      <c r="FE57" s="149"/>
      <c r="FF57" s="149"/>
      <c r="FG57" s="149"/>
      <c r="FH57" s="149"/>
      <c r="FI57" s="149"/>
      <c r="FJ57" s="149"/>
      <c r="FK57" s="149"/>
    </row>
    <row r="58" spans="1:167" s="19" customFormat="1" ht="15" customHeight="1">
      <c r="A58" s="42"/>
      <c r="B58" s="150" t="s">
        <v>172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1"/>
      <c r="AC58" s="167"/>
      <c r="AD58" s="168"/>
      <c r="AE58" s="168"/>
      <c r="AF58" s="168"/>
      <c r="AG58" s="168"/>
      <c r="AH58" s="168"/>
      <c r="AI58" s="168"/>
      <c r="AJ58" s="168"/>
      <c r="AK58" s="169"/>
      <c r="AL58" s="170" t="s">
        <v>241</v>
      </c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1">
        <f t="shared" si="0"/>
        <v>47544</v>
      </c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2">
        <v>1277</v>
      </c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>
        <v>4876</v>
      </c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>
        <v>41391</v>
      </c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49"/>
      <c r="EW58" s="149"/>
      <c r="EX58" s="149"/>
      <c r="EY58" s="149"/>
      <c r="EZ58" s="149"/>
      <c r="FA58" s="149"/>
      <c r="FB58" s="149"/>
      <c r="FC58" s="149"/>
      <c r="FD58" s="149"/>
      <c r="FE58" s="149"/>
      <c r="FF58" s="149"/>
      <c r="FG58" s="149"/>
      <c r="FH58" s="149"/>
      <c r="FI58" s="149"/>
      <c r="FJ58" s="149"/>
      <c r="FK58" s="149"/>
    </row>
    <row r="59" spans="1:167" s="52" customFormat="1" ht="15" customHeight="1">
      <c r="A59" s="42"/>
      <c r="B59" s="150" t="s">
        <v>172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1"/>
      <c r="AC59" s="167"/>
      <c r="AD59" s="168"/>
      <c r="AE59" s="168"/>
      <c r="AF59" s="168"/>
      <c r="AG59" s="168"/>
      <c r="AH59" s="168"/>
      <c r="AI59" s="168"/>
      <c r="AJ59" s="168"/>
      <c r="AK59" s="169"/>
      <c r="AL59" s="170" t="s">
        <v>240</v>
      </c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1">
        <f t="shared" si="0"/>
        <v>0</v>
      </c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2">
        <v>0</v>
      </c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>
        <v>0</v>
      </c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49"/>
      <c r="EW59" s="149"/>
      <c r="EX59" s="149"/>
      <c r="EY59" s="149"/>
      <c r="EZ59" s="149"/>
      <c r="FA59" s="149"/>
      <c r="FB59" s="149"/>
      <c r="FC59" s="149"/>
      <c r="FD59" s="149"/>
      <c r="FE59" s="149"/>
      <c r="FF59" s="149"/>
      <c r="FG59" s="149"/>
      <c r="FH59" s="149"/>
      <c r="FI59" s="149"/>
      <c r="FJ59" s="149"/>
      <c r="FK59" s="149"/>
    </row>
    <row r="60" spans="1:167" s="19" customFormat="1" ht="15" customHeight="1">
      <c r="A60" s="43"/>
      <c r="B60" s="199" t="s">
        <v>173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200"/>
      <c r="AC60" s="167"/>
      <c r="AD60" s="168"/>
      <c r="AE60" s="168"/>
      <c r="AF60" s="168"/>
      <c r="AG60" s="168"/>
      <c r="AH60" s="168"/>
      <c r="AI60" s="168"/>
      <c r="AJ60" s="168"/>
      <c r="AK60" s="169"/>
      <c r="AL60" s="170" t="s">
        <v>240</v>
      </c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1">
        <f t="shared" si="0"/>
        <v>1058924</v>
      </c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>
        <v>1008935</v>
      </c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>
        <v>49989</v>
      </c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</row>
    <row r="61" spans="1:167" s="19" customFormat="1" ht="15" customHeight="1">
      <c r="A61" s="44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2"/>
      <c r="AC61" s="203"/>
      <c r="AD61" s="204"/>
      <c r="AE61" s="204"/>
      <c r="AF61" s="204"/>
      <c r="AG61" s="204"/>
      <c r="AH61" s="204"/>
      <c r="AI61" s="204"/>
      <c r="AJ61" s="204"/>
      <c r="AK61" s="205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1">
        <f t="shared" ref="BA61:BA65" si="2">BQ61+CG61+EF61</f>
        <v>0</v>
      </c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  <c r="FJ61" s="149"/>
      <c r="FK61" s="149"/>
    </row>
    <row r="62" spans="1:167" s="56" customFormat="1" ht="96" customHeight="1">
      <c r="A62" s="42"/>
      <c r="B62" s="150" t="s">
        <v>279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1"/>
      <c r="AC62" s="152"/>
      <c r="AD62" s="153"/>
      <c r="AE62" s="153"/>
      <c r="AF62" s="153"/>
      <c r="AG62" s="153"/>
      <c r="AH62" s="153"/>
      <c r="AI62" s="153"/>
      <c r="AJ62" s="153"/>
      <c r="AK62" s="154"/>
      <c r="AL62" s="155" t="s">
        <v>240</v>
      </c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7"/>
      <c r="BA62" s="158">
        <f>BQ62+EF62</f>
        <v>32706</v>
      </c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60"/>
      <c r="BQ62" s="161">
        <v>27730</v>
      </c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3"/>
      <c r="CG62" s="161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3"/>
      <c r="CZ62" s="161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3"/>
      <c r="DP62" s="161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3"/>
      <c r="EF62" s="161">
        <v>4976</v>
      </c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3"/>
      <c r="EV62" s="164"/>
      <c r="EW62" s="165"/>
      <c r="EX62" s="165"/>
      <c r="EY62" s="165"/>
      <c r="EZ62" s="165"/>
      <c r="FA62" s="165"/>
      <c r="FB62" s="165"/>
      <c r="FC62" s="165"/>
      <c r="FD62" s="165"/>
      <c r="FE62" s="165"/>
      <c r="FF62" s="165"/>
      <c r="FG62" s="165"/>
      <c r="FH62" s="165"/>
      <c r="FI62" s="165"/>
      <c r="FJ62" s="165"/>
      <c r="FK62" s="166"/>
    </row>
    <row r="63" spans="1:167" s="56" customFormat="1" ht="30" customHeight="1">
      <c r="A63" s="42"/>
      <c r="B63" s="150" t="s">
        <v>280</v>
      </c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1"/>
      <c r="AC63" s="152"/>
      <c r="AD63" s="153"/>
      <c r="AE63" s="153"/>
      <c r="AF63" s="153"/>
      <c r="AG63" s="153"/>
      <c r="AH63" s="153"/>
      <c r="AI63" s="153"/>
      <c r="AJ63" s="153"/>
      <c r="AK63" s="154"/>
      <c r="AL63" s="155" t="s">
        <v>240</v>
      </c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7"/>
      <c r="BA63" s="158">
        <f>BQ63+CG63+EF63</f>
        <v>57730</v>
      </c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60"/>
      <c r="BQ63" s="161">
        <v>5780</v>
      </c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3"/>
      <c r="CG63" s="161">
        <v>51950</v>
      </c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3"/>
      <c r="CZ63" s="161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3"/>
      <c r="DP63" s="161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3"/>
      <c r="EF63" s="161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3"/>
      <c r="EV63" s="164"/>
      <c r="EW63" s="165"/>
      <c r="EX63" s="165"/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5"/>
      <c r="FK63" s="166"/>
    </row>
    <row r="64" spans="1:167" s="57" customFormat="1" ht="66" customHeight="1">
      <c r="A64" s="42"/>
      <c r="B64" s="150" t="s">
        <v>284</v>
      </c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1"/>
      <c r="AC64" s="152"/>
      <c r="AD64" s="153"/>
      <c r="AE64" s="153"/>
      <c r="AF64" s="153"/>
      <c r="AG64" s="153"/>
      <c r="AH64" s="153"/>
      <c r="AI64" s="153"/>
      <c r="AJ64" s="153"/>
      <c r="AK64" s="154"/>
      <c r="AL64" s="155" t="s">
        <v>240</v>
      </c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7"/>
      <c r="BA64" s="158">
        <f>BQ64+CG64+EF64</f>
        <v>53060.959999999999</v>
      </c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60"/>
      <c r="BQ64" s="161">
        <v>0</v>
      </c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3"/>
      <c r="CG64" s="161">
        <v>37760.959999999999</v>
      </c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3"/>
      <c r="CZ64" s="161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3"/>
      <c r="DP64" s="161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3"/>
      <c r="EF64" s="161">
        <v>15300</v>
      </c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3"/>
      <c r="EV64" s="164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165"/>
      <c r="FI64" s="165"/>
      <c r="FJ64" s="165"/>
      <c r="FK64" s="166"/>
    </row>
    <row r="65" spans="1:167" s="19" customFormat="1" ht="15" customHeight="1">
      <c r="A65" s="43"/>
      <c r="B65" s="199" t="s">
        <v>174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200"/>
      <c r="AC65" s="167"/>
      <c r="AD65" s="168"/>
      <c r="AE65" s="168"/>
      <c r="AF65" s="168"/>
      <c r="AG65" s="168"/>
      <c r="AH65" s="168"/>
      <c r="AI65" s="168"/>
      <c r="AJ65" s="168"/>
      <c r="AK65" s="169"/>
      <c r="AL65" s="170" t="s">
        <v>240</v>
      </c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1">
        <f t="shared" si="2"/>
        <v>387605.04</v>
      </c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2">
        <v>168082</v>
      </c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>
        <v>112625.04</v>
      </c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>
        <v>106898</v>
      </c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49"/>
      <c r="EW65" s="149"/>
      <c r="EX65" s="149"/>
      <c r="EY65" s="149"/>
      <c r="EZ65" s="149"/>
      <c r="FA65" s="149"/>
      <c r="FB65" s="149"/>
      <c r="FC65" s="149"/>
      <c r="FD65" s="149"/>
      <c r="FE65" s="149"/>
      <c r="FF65" s="149"/>
      <c r="FG65" s="149"/>
      <c r="FH65" s="149"/>
      <c r="FI65" s="149"/>
      <c r="FJ65" s="149"/>
      <c r="FK65" s="149"/>
    </row>
    <row r="66" spans="1:167" s="19" customFormat="1" ht="20.25" customHeight="1">
      <c r="A66" s="44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2"/>
      <c r="AC66" s="203"/>
      <c r="AD66" s="204"/>
      <c r="AE66" s="204"/>
      <c r="AF66" s="204"/>
      <c r="AG66" s="204"/>
      <c r="AH66" s="204"/>
      <c r="AI66" s="204"/>
      <c r="AJ66" s="204"/>
      <c r="AK66" s="205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49"/>
      <c r="EW66" s="149"/>
      <c r="EX66" s="149"/>
      <c r="EY66" s="149"/>
      <c r="EZ66" s="149"/>
      <c r="FA66" s="149"/>
      <c r="FB66" s="149"/>
      <c r="FC66" s="149"/>
      <c r="FD66" s="149"/>
      <c r="FE66" s="149"/>
      <c r="FF66" s="149"/>
      <c r="FG66" s="149"/>
      <c r="FH66" s="149"/>
      <c r="FI66" s="149"/>
      <c r="FJ66" s="149"/>
      <c r="FK66" s="149"/>
    </row>
    <row r="67" spans="1:167" s="38" customFormat="1" ht="42" customHeight="1">
      <c r="A67" s="37"/>
      <c r="B67" s="180" t="s">
        <v>175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1"/>
      <c r="AC67" s="193" t="s">
        <v>176</v>
      </c>
      <c r="AD67" s="194"/>
      <c r="AE67" s="194"/>
      <c r="AF67" s="194"/>
      <c r="AG67" s="194"/>
      <c r="AH67" s="194"/>
      <c r="AI67" s="194"/>
      <c r="AJ67" s="194"/>
      <c r="AK67" s="195"/>
      <c r="AL67" s="196" t="s">
        <v>128</v>
      </c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  <c r="EN67" s="198"/>
      <c r="EO67" s="198"/>
      <c r="EP67" s="198"/>
      <c r="EQ67" s="198"/>
      <c r="ER67" s="198"/>
      <c r="ES67" s="198"/>
      <c r="ET67" s="198"/>
      <c r="EU67" s="198"/>
      <c r="EV67" s="192"/>
      <c r="EW67" s="192"/>
      <c r="EX67" s="192"/>
      <c r="EY67" s="192"/>
      <c r="EZ67" s="192"/>
      <c r="FA67" s="192"/>
      <c r="FB67" s="192"/>
      <c r="FC67" s="192"/>
      <c r="FD67" s="192"/>
      <c r="FE67" s="192"/>
      <c r="FF67" s="192"/>
      <c r="FG67" s="192"/>
      <c r="FH67" s="192"/>
      <c r="FI67" s="192"/>
      <c r="FJ67" s="192"/>
      <c r="FK67" s="192"/>
    </row>
    <row r="68" spans="1:167" s="38" customFormat="1" ht="15" customHeight="1">
      <c r="A68" s="37"/>
      <c r="B68" s="190" t="s">
        <v>50</v>
      </c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1"/>
      <c r="AC68" s="155"/>
      <c r="AD68" s="156"/>
      <c r="AE68" s="156"/>
      <c r="AF68" s="156"/>
      <c r="AG68" s="156"/>
      <c r="AH68" s="156"/>
      <c r="AI68" s="156"/>
      <c r="AJ68" s="156"/>
      <c r="AK68" s="157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2"/>
      <c r="EP68" s="172"/>
      <c r="EQ68" s="172"/>
      <c r="ER68" s="172"/>
      <c r="ES68" s="172"/>
      <c r="ET68" s="172"/>
      <c r="EU68" s="172"/>
      <c r="EV68" s="149"/>
      <c r="EW68" s="149"/>
      <c r="EX68" s="149"/>
      <c r="EY68" s="149"/>
      <c r="EZ68" s="149"/>
      <c r="FA68" s="149"/>
      <c r="FB68" s="149"/>
      <c r="FC68" s="149"/>
      <c r="FD68" s="149"/>
      <c r="FE68" s="149"/>
      <c r="FF68" s="149"/>
      <c r="FG68" s="149"/>
      <c r="FH68" s="149"/>
      <c r="FI68" s="149"/>
      <c r="FJ68" s="149"/>
      <c r="FK68" s="149"/>
    </row>
    <row r="69" spans="1:167" s="38" customFormat="1" ht="30" customHeight="1">
      <c r="A69" s="37"/>
      <c r="B69" s="188" t="s">
        <v>177</v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9"/>
      <c r="AC69" s="155" t="s">
        <v>178</v>
      </c>
      <c r="AD69" s="156"/>
      <c r="AE69" s="156"/>
      <c r="AF69" s="156"/>
      <c r="AG69" s="156"/>
      <c r="AH69" s="156"/>
      <c r="AI69" s="156"/>
      <c r="AJ69" s="156"/>
      <c r="AK69" s="157"/>
      <c r="AL69" s="170" t="s">
        <v>188</v>
      </c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49"/>
      <c r="EW69" s="149"/>
      <c r="EX69" s="149"/>
      <c r="EY69" s="149"/>
      <c r="EZ69" s="149"/>
      <c r="FA69" s="149"/>
      <c r="FB69" s="149"/>
      <c r="FC69" s="149"/>
      <c r="FD69" s="149"/>
      <c r="FE69" s="149"/>
      <c r="FF69" s="149"/>
      <c r="FG69" s="149"/>
      <c r="FH69" s="149"/>
      <c r="FI69" s="149"/>
      <c r="FJ69" s="149"/>
      <c r="FK69" s="149"/>
    </row>
    <row r="70" spans="1:167" s="38" customFormat="1" ht="15" customHeight="1">
      <c r="A70" s="37"/>
      <c r="B70" s="188" t="s">
        <v>179</v>
      </c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9"/>
      <c r="AC70" s="155" t="s">
        <v>180</v>
      </c>
      <c r="AD70" s="156"/>
      <c r="AE70" s="156"/>
      <c r="AF70" s="156"/>
      <c r="AG70" s="156"/>
      <c r="AH70" s="156"/>
      <c r="AI70" s="156"/>
      <c r="AJ70" s="156"/>
      <c r="AK70" s="157"/>
      <c r="AL70" s="170" t="s">
        <v>258</v>
      </c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  <c r="DP70" s="172"/>
      <c r="DQ70" s="172"/>
      <c r="DR70" s="172"/>
      <c r="DS70" s="172"/>
      <c r="DT70" s="172"/>
      <c r="DU70" s="172"/>
      <c r="DV70" s="172"/>
      <c r="DW70" s="172"/>
      <c r="DX70" s="172"/>
      <c r="DY70" s="172"/>
      <c r="DZ70" s="172"/>
      <c r="EA70" s="172"/>
      <c r="EB70" s="172"/>
      <c r="EC70" s="172"/>
      <c r="ED70" s="172"/>
      <c r="EE70" s="172"/>
      <c r="EF70" s="172"/>
      <c r="EG70" s="172"/>
      <c r="EH70" s="172"/>
      <c r="EI70" s="172"/>
      <c r="EJ70" s="172"/>
      <c r="EK70" s="172"/>
      <c r="EL70" s="172"/>
      <c r="EM70" s="172"/>
      <c r="EN70" s="172"/>
      <c r="EO70" s="172"/>
      <c r="EP70" s="172"/>
      <c r="EQ70" s="172"/>
      <c r="ER70" s="172"/>
      <c r="ES70" s="172"/>
      <c r="ET70" s="172"/>
      <c r="EU70" s="172"/>
      <c r="EV70" s="149"/>
      <c r="EW70" s="149"/>
      <c r="EX70" s="149"/>
      <c r="EY70" s="149"/>
      <c r="EZ70" s="149"/>
      <c r="FA70" s="149"/>
      <c r="FB70" s="149"/>
      <c r="FC70" s="149"/>
      <c r="FD70" s="149"/>
      <c r="FE70" s="149"/>
      <c r="FF70" s="149"/>
      <c r="FG70" s="149"/>
      <c r="FH70" s="149"/>
      <c r="FI70" s="149"/>
      <c r="FJ70" s="149"/>
      <c r="FK70" s="149"/>
    </row>
    <row r="71" spans="1:167" s="38" customFormat="1" ht="30" customHeight="1">
      <c r="A71" s="37"/>
      <c r="B71" s="190" t="s">
        <v>181</v>
      </c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1"/>
      <c r="AC71" s="155" t="s">
        <v>182</v>
      </c>
      <c r="AD71" s="156"/>
      <c r="AE71" s="156"/>
      <c r="AF71" s="156"/>
      <c r="AG71" s="156"/>
      <c r="AH71" s="156"/>
      <c r="AI71" s="156"/>
      <c r="AJ71" s="156"/>
      <c r="AK71" s="157"/>
      <c r="AL71" s="170" t="s">
        <v>190</v>
      </c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49"/>
    </row>
    <row r="72" spans="1:167" s="38" customFormat="1" ht="15" customHeight="1">
      <c r="A72" s="37"/>
      <c r="B72" s="190" t="s">
        <v>50</v>
      </c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1"/>
      <c r="AC72" s="155"/>
      <c r="AD72" s="156"/>
      <c r="AE72" s="156"/>
      <c r="AF72" s="156"/>
      <c r="AG72" s="156"/>
      <c r="AH72" s="156"/>
      <c r="AI72" s="156"/>
      <c r="AJ72" s="156"/>
      <c r="AK72" s="157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49"/>
      <c r="EW72" s="149"/>
      <c r="EX72" s="149"/>
      <c r="EY72" s="149"/>
      <c r="EZ72" s="149"/>
      <c r="FA72" s="149"/>
      <c r="FB72" s="149"/>
      <c r="FC72" s="149"/>
      <c r="FD72" s="149"/>
      <c r="FE72" s="149"/>
      <c r="FF72" s="149"/>
      <c r="FG72" s="149"/>
      <c r="FH72" s="149"/>
      <c r="FI72" s="149"/>
      <c r="FJ72" s="149"/>
      <c r="FK72" s="149"/>
    </row>
    <row r="73" spans="1:167" s="38" customFormat="1" ht="30" customHeight="1">
      <c r="A73" s="37"/>
      <c r="B73" s="188" t="s">
        <v>183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9"/>
      <c r="AC73" s="155" t="s">
        <v>184</v>
      </c>
      <c r="AD73" s="156"/>
      <c r="AE73" s="156"/>
      <c r="AF73" s="156"/>
      <c r="AG73" s="156"/>
      <c r="AH73" s="156"/>
      <c r="AI73" s="156"/>
      <c r="AJ73" s="156"/>
      <c r="AK73" s="157"/>
      <c r="AL73" s="170" t="s">
        <v>259</v>
      </c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2"/>
      <c r="DN73" s="172"/>
      <c r="DO73" s="172"/>
      <c r="DP73" s="172"/>
      <c r="DQ73" s="172"/>
      <c r="DR73" s="172"/>
      <c r="DS73" s="172"/>
      <c r="DT73" s="172"/>
      <c r="DU73" s="172"/>
      <c r="DV73" s="172"/>
      <c r="DW73" s="172"/>
      <c r="DX73" s="172"/>
      <c r="DY73" s="172"/>
      <c r="DZ73" s="172"/>
      <c r="EA73" s="172"/>
      <c r="EB73" s="172"/>
      <c r="EC73" s="172"/>
      <c r="ED73" s="172"/>
      <c r="EE73" s="172"/>
      <c r="EF73" s="172"/>
      <c r="EG73" s="172"/>
      <c r="EH73" s="172"/>
      <c r="EI73" s="172"/>
      <c r="EJ73" s="172"/>
      <c r="EK73" s="172"/>
      <c r="EL73" s="172"/>
      <c r="EM73" s="172"/>
      <c r="EN73" s="172"/>
      <c r="EO73" s="172"/>
      <c r="EP73" s="172"/>
      <c r="EQ73" s="172"/>
      <c r="ER73" s="172"/>
      <c r="ES73" s="172"/>
      <c r="ET73" s="172"/>
      <c r="EU73" s="172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49"/>
    </row>
    <row r="74" spans="1:167" s="38" customFormat="1" ht="15" customHeight="1">
      <c r="A74" s="37"/>
      <c r="B74" s="188" t="s">
        <v>185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9"/>
      <c r="AC74" s="155" t="s">
        <v>186</v>
      </c>
      <c r="AD74" s="156"/>
      <c r="AE74" s="156"/>
      <c r="AF74" s="156"/>
      <c r="AG74" s="156"/>
      <c r="AH74" s="156"/>
      <c r="AI74" s="156"/>
      <c r="AJ74" s="156"/>
      <c r="AK74" s="157"/>
      <c r="AL74" s="170" t="s">
        <v>260</v>
      </c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49"/>
      <c r="EW74" s="149"/>
      <c r="EX74" s="149"/>
      <c r="EY74" s="149"/>
      <c r="EZ74" s="149"/>
      <c r="FA74" s="149"/>
      <c r="FB74" s="149"/>
      <c r="FC74" s="149"/>
      <c r="FD74" s="149"/>
      <c r="FE74" s="149"/>
      <c r="FF74" s="149"/>
      <c r="FG74" s="149"/>
      <c r="FH74" s="149"/>
      <c r="FI74" s="149"/>
      <c r="FJ74" s="149"/>
      <c r="FK74" s="149"/>
    </row>
    <row r="75" spans="1:167" s="38" customFormat="1" ht="30" customHeight="1">
      <c r="A75" s="37"/>
      <c r="B75" s="180" t="s">
        <v>187</v>
      </c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1"/>
      <c r="AC75" s="182" t="s">
        <v>188</v>
      </c>
      <c r="AD75" s="183"/>
      <c r="AE75" s="183"/>
      <c r="AF75" s="183"/>
      <c r="AG75" s="183"/>
      <c r="AH75" s="183"/>
      <c r="AI75" s="183"/>
      <c r="AJ75" s="183"/>
      <c r="AK75" s="184"/>
      <c r="AL75" s="185" t="s">
        <v>128</v>
      </c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6">
        <f>BQ75+EF75</f>
        <v>4999238.4000000004</v>
      </c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7">
        <v>288788.03999999998</v>
      </c>
      <c r="BR75" s="187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>
        <v>4710450.3600000003</v>
      </c>
      <c r="EG75" s="187"/>
      <c r="EH75" s="187"/>
      <c r="EI75" s="187"/>
      <c r="EJ75" s="187"/>
      <c r="EK75" s="187"/>
      <c r="EL75" s="187"/>
      <c r="EM75" s="187"/>
      <c r="EN75" s="187"/>
      <c r="EO75" s="187"/>
      <c r="EP75" s="187"/>
      <c r="EQ75" s="187"/>
      <c r="ER75" s="187"/>
      <c r="ES75" s="187"/>
      <c r="ET75" s="187"/>
      <c r="EU75" s="187"/>
      <c r="EV75" s="179"/>
      <c r="EW75" s="179"/>
      <c r="EX75" s="179"/>
      <c r="EY75" s="179"/>
      <c r="EZ75" s="179"/>
      <c r="FA75" s="179"/>
      <c r="FB75" s="179"/>
      <c r="FC75" s="179"/>
      <c r="FD75" s="179"/>
      <c r="FE75" s="179"/>
      <c r="FF75" s="179"/>
      <c r="FG75" s="179"/>
      <c r="FH75" s="179"/>
      <c r="FI75" s="179"/>
      <c r="FJ75" s="179"/>
      <c r="FK75" s="179"/>
    </row>
    <row r="76" spans="1:167" s="38" customFormat="1" ht="30" customHeight="1">
      <c r="A76" s="37"/>
      <c r="B76" s="180" t="s">
        <v>189</v>
      </c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1"/>
      <c r="AC76" s="182" t="s">
        <v>190</v>
      </c>
      <c r="AD76" s="183"/>
      <c r="AE76" s="183"/>
      <c r="AF76" s="183"/>
      <c r="AG76" s="183"/>
      <c r="AH76" s="183"/>
      <c r="AI76" s="183"/>
      <c r="AJ76" s="183"/>
      <c r="AK76" s="184"/>
      <c r="AL76" s="185" t="s">
        <v>128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7"/>
      <c r="EQ76" s="187"/>
      <c r="ER76" s="187"/>
      <c r="ES76" s="187"/>
      <c r="ET76" s="187"/>
      <c r="EU76" s="187"/>
      <c r="EV76" s="179"/>
      <c r="EW76" s="179"/>
      <c r="EX76" s="179"/>
      <c r="EY76" s="179"/>
      <c r="EZ76" s="179"/>
      <c r="FA76" s="179"/>
      <c r="FB76" s="179"/>
      <c r="FC76" s="179"/>
      <c r="FD76" s="179"/>
      <c r="FE76" s="179"/>
      <c r="FF76" s="179"/>
      <c r="FG76" s="179"/>
      <c r="FH76" s="179"/>
      <c r="FI76" s="179"/>
      <c r="FJ76" s="179"/>
      <c r="FK76" s="179"/>
    </row>
  </sheetData>
  <mergeCells count="701">
    <mergeCell ref="BA57:BP57"/>
    <mergeCell ref="BQ57:CF57"/>
    <mergeCell ref="CG57:CY57"/>
    <mergeCell ref="CZ57:DO57"/>
    <mergeCell ref="DP57:EE57"/>
    <mergeCell ref="EF57:EU57"/>
    <mergeCell ref="EV57:FK57"/>
    <mergeCell ref="B64:AB64"/>
    <mergeCell ref="AC64:AK64"/>
    <mergeCell ref="AL64:AZ64"/>
    <mergeCell ref="BA64:BP64"/>
    <mergeCell ref="BQ64:CF64"/>
    <mergeCell ref="CG64:CY64"/>
    <mergeCell ref="CZ64:DO64"/>
    <mergeCell ref="DP64:EE64"/>
    <mergeCell ref="EF64:EU64"/>
    <mergeCell ref="EV64:FK64"/>
    <mergeCell ref="EV59:FK59"/>
    <mergeCell ref="B57:AB57"/>
    <mergeCell ref="AC57:AK57"/>
    <mergeCell ref="AL57:AZ57"/>
    <mergeCell ref="BA58:BP58"/>
    <mergeCell ref="BQ58:CF58"/>
    <mergeCell ref="CG58:CY58"/>
    <mergeCell ref="B1:FJ1"/>
    <mergeCell ref="BK2:BP2"/>
    <mergeCell ref="BQ2:BT2"/>
    <mergeCell ref="BU2:BW2"/>
    <mergeCell ref="BX2:CO2"/>
    <mergeCell ref="CP2:CS2"/>
    <mergeCell ref="CT2:CW2"/>
    <mergeCell ref="CX2:DA2"/>
    <mergeCell ref="EX3:FK3"/>
    <mergeCell ref="A4:AB7"/>
    <mergeCell ref="AC4:AK7"/>
    <mergeCell ref="AL4:AZ7"/>
    <mergeCell ref="BA4:FK4"/>
    <mergeCell ref="BA5:BP7"/>
    <mergeCell ref="BQ5:FK5"/>
    <mergeCell ref="BQ6:CF7"/>
    <mergeCell ref="CG6:CY7"/>
    <mergeCell ref="CZ6:DO7"/>
    <mergeCell ref="DP6:EE7"/>
    <mergeCell ref="EF6:FK6"/>
    <mergeCell ref="EF7:EU7"/>
    <mergeCell ref="EV7:FK7"/>
    <mergeCell ref="EV8:FK8"/>
    <mergeCell ref="B9:AB9"/>
    <mergeCell ref="AC9:AK9"/>
    <mergeCell ref="AL9:AZ9"/>
    <mergeCell ref="BA9:BP9"/>
    <mergeCell ref="BQ9:CF9"/>
    <mergeCell ref="CG9:CY9"/>
    <mergeCell ref="CZ9:DO9"/>
    <mergeCell ref="DP9:EE9"/>
    <mergeCell ref="EF9:EU9"/>
    <mergeCell ref="EV9:FK9"/>
    <mergeCell ref="A8:AB8"/>
    <mergeCell ref="AC8:AK8"/>
    <mergeCell ref="AL8:AZ8"/>
    <mergeCell ref="BA8:BP8"/>
    <mergeCell ref="BQ8:CF8"/>
    <mergeCell ref="CG8:CY8"/>
    <mergeCell ref="CZ8:DO8"/>
    <mergeCell ref="DP8:EE8"/>
    <mergeCell ref="EF8:EU8"/>
    <mergeCell ref="EV10:FK10"/>
    <mergeCell ref="B11:AB11"/>
    <mergeCell ref="AC11:AK11"/>
    <mergeCell ref="AL11:AZ11"/>
    <mergeCell ref="BA11:BP11"/>
    <mergeCell ref="BQ11:CF11"/>
    <mergeCell ref="CG11:CY11"/>
    <mergeCell ref="CZ11:DO11"/>
    <mergeCell ref="DP11:EE11"/>
    <mergeCell ref="EF11:EU11"/>
    <mergeCell ref="EV11:FK11"/>
    <mergeCell ref="B10:AB10"/>
    <mergeCell ref="AC10:AK10"/>
    <mergeCell ref="AL10:AZ10"/>
    <mergeCell ref="BA10:BP10"/>
    <mergeCell ref="BQ10:CF10"/>
    <mergeCell ref="CG10:CY10"/>
    <mergeCell ref="CZ10:DO10"/>
    <mergeCell ref="DP10:EE10"/>
    <mergeCell ref="EF10:EU10"/>
    <mergeCell ref="EV12:FK12"/>
    <mergeCell ref="B13:AB13"/>
    <mergeCell ref="AC13:AK13"/>
    <mergeCell ref="AL13:AZ13"/>
    <mergeCell ref="BA13:BP13"/>
    <mergeCell ref="BQ13:CF13"/>
    <mergeCell ref="CG13:CY13"/>
    <mergeCell ref="CZ13:DO13"/>
    <mergeCell ref="DP13:EE13"/>
    <mergeCell ref="EF13:EU13"/>
    <mergeCell ref="EV13:FK13"/>
    <mergeCell ref="B12:AB12"/>
    <mergeCell ref="AC12:AK12"/>
    <mergeCell ref="AL12:AZ12"/>
    <mergeCell ref="BA12:BP12"/>
    <mergeCell ref="BQ12:CF12"/>
    <mergeCell ref="CG12:CY12"/>
    <mergeCell ref="CZ12:DO12"/>
    <mergeCell ref="DP12:EE12"/>
    <mergeCell ref="EF12:EU12"/>
    <mergeCell ref="EV14:FK14"/>
    <mergeCell ref="B15:AB15"/>
    <mergeCell ref="AC15:AK15"/>
    <mergeCell ref="AL15:AZ15"/>
    <mergeCell ref="BA15:BP15"/>
    <mergeCell ref="BQ15:CF15"/>
    <mergeCell ref="CG15:CY15"/>
    <mergeCell ref="CZ15:DO15"/>
    <mergeCell ref="DP15:EE15"/>
    <mergeCell ref="EF15:EU15"/>
    <mergeCell ref="EV15:FK15"/>
    <mergeCell ref="B14:AB14"/>
    <mergeCell ref="AC14:AK14"/>
    <mergeCell ref="AL14:AZ14"/>
    <mergeCell ref="BA14:BP14"/>
    <mergeCell ref="BQ14:CF14"/>
    <mergeCell ref="CG14:CY14"/>
    <mergeCell ref="CZ14:DO14"/>
    <mergeCell ref="DP14:EE14"/>
    <mergeCell ref="EF14:EU14"/>
    <mergeCell ref="EV17:FK17"/>
    <mergeCell ref="B18:AB18"/>
    <mergeCell ref="AC18:AK18"/>
    <mergeCell ref="AL18:AZ18"/>
    <mergeCell ref="BA18:BP18"/>
    <mergeCell ref="BQ18:CF18"/>
    <mergeCell ref="CG18:CY18"/>
    <mergeCell ref="CZ18:DO18"/>
    <mergeCell ref="DP18:EE18"/>
    <mergeCell ref="EF18:EU18"/>
    <mergeCell ref="EV18:FK18"/>
    <mergeCell ref="B17:AB17"/>
    <mergeCell ref="AC17:AK17"/>
    <mergeCell ref="AL17:AZ17"/>
    <mergeCell ref="BA17:BP17"/>
    <mergeCell ref="BQ17:CF17"/>
    <mergeCell ref="CG17:CY17"/>
    <mergeCell ref="CZ17:DO17"/>
    <mergeCell ref="DP17:EE17"/>
    <mergeCell ref="EF17:EU17"/>
    <mergeCell ref="EV19:FK19"/>
    <mergeCell ref="B20:AB20"/>
    <mergeCell ref="AC20:AK20"/>
    <mergeCell ref="AL20:AZ20"/>
    <mergeCell ref="BA20:BP20"/>
    <mergeCell ref="BQ20:CF20"/>
    <mergeCell ref="CG20:CY20"/>
    <mergeCell ref="CZ20:DO20"/>
    <mergeCell ref="DP20:EE20"/>
    <mergeCell ref="EF20:EU20"/>
    <mergeCell ref="EV20:FK20"/>
    <mergeCell ref="B19:AB19"/>
    <mergeCell ref="AC19:AK19"/>
    <mergeCell ref="AL19:AZ19"/>
    <mergeCell ref="BA19:BP19"/>
    <mergeCell ref="BQ19:CF19"/>
    <mergeCell ref="CG19:CY19"/>
    <mergeCell ref="CZ19:DO19"/>
    <mergeCell ref="DP19:EE19"/>
    <mergeCell ref="EF19:EU19"/>
    <mergeCell ref="AL22:AZ22"/>
    <mergeCell ref="BA22:BP22"/>
    <mergeCell ref="BQ22:CF22"/>
    <mergeCell ref="CG22:CY22"/>
    <mergeCell ref="CZ22:DO22"/>
    <mergeCell ref="DP22:EE22"/>
    <mergeCell ref="EF22:EU22"/>
    <mergeCell ref="EV22:FK22"/>
    <mergeCell ref="B21:AB21"/>
    <mergeCell ref="AC21:AK21"/>
    <mergeCell ref="AL21:AZ21"/>
    <mergeCell ref="BA21:BP21"/>
    <mergeCell ref="BQ21:CF21"/>
    <mergeCell ref="CG21:CY21"/>
    <mergeCell ref="CZ21:DO21"/>
    <mergeCell ref="DP21:EE21"/>
    <mergeCell ref="EF21:EU21"/>
    <mergeCell ref="EV21:FK21"/>
    <mergeCell ref="B22:AB22"/>
    <mergeCell ref="AC22:AK22"/>
    <mergeCell ref="EV23:FK23"/>
    <mergeCell ref="B24:AB24"/>
    <mergeCell ref="AC24:AK24"/>
    <mergeCell ref="AL24:AZ24"/>
    <mergeCell ref="BA24:BP24"/>
    <mergeCell ref="BQ24:CF24"/>
    <mergeCell ref="CG24:CY24"/>
    <mergeCell ref="CZ24:DO24"/>
    <mergeCell ref="DP24:EE24"/>
    <mergeCell ref="EF24:EU24"/>
    <mergeCell ref="EV24:FK24"/>
    <mergeCell ref="B23:AB23"/>
    <mergeCell ref="AC23:AK23"/>
    <mergeCell ref="AL23:AZ23"/>
    <mergeCell ref="BA23:BP23"/>
    <mergeCell ref="BQ23:CF23"/>
    <mergeCell ref="CG23:CY23"/>
    <mergeCell ref="CZ23:DO23"/>
    <mergeCell ref="DP23:EE23"/>
    <mergeCell ref="EF23:EU23"/>
    <mergeCell ref="EV25:FK25"/>
    <mergeCell ref="B26:AB26"/>
    <mergeCell ref="AC26:AK26"/>
    <mergeCell ref="AL26:AZ26"/>
    <mergeCell ref="BA26:BP26"/>
    <mergeCell ref="BQ26:CF26"/>
    <mergeCell ref="CG26:CY26"/>
    <mergeCell ref="CZ26:DO26"/>
    <mergeCell ref="DP26:EE26"/>
    <mergeCell ref="EF26:EU26"/>
    <mergeCell ref="EV26:FK26"/>
    <mergeCell ref="B25:AB25"/>
    <mergeCell ref="AC25:AK25"/>
    <mergeCell ref="AL25:AZ25"/>
    <mergeCell ref="BA25:BP25"/>
    <mergeCell ref="BQ25:CF25"/>
    <mergeCell ref="CG25:CY25"/>
    <mergeCell ref="CZ25:DO25"/>
    <mergeCell ref="DP25:EE25"/>
    <mergeCell ref="EF25:EU25"/>
    <mergeCell ref="EV27:FK27"/>
    <mergeCell ref="B28:AB28"/>
    <mergeCell ref="AC28:AK28"/>
    <mergeCell ref="AL28:AZ28"/>
    <mergeCell ref="BA28:BP28"/>
    <mergeCell ref="BQ28:CF28"/>
    <mergeCell ref="CG28:CY28"/>
    <mergeCell ref="CZ28:DO28"/>
    <mergeCell ref="DP28:EE28"/>
    <mergeCell ref="EF28:EU28"/>
    <mergeCell ref="EV28:FK28"/>
    <mergeCell ref="B27:AB27"/>
    <mergeCell ref="AC27:AK27"/>
    <mergeCell ref="AL27:AZ27"/>
    <mergeCell ref="BA27:BP27"/>
    <mergeCell ref="BQ27:CF27"/>
    <mergeCell ref="CG27:CY27"/>
    <mergeCell ref="CZ27:DO27"/>
    <mergeCell ref="DP27:EE27"/>
    <mergeCell ref="EF27:EU27"/>
    <mergeCell ref="B29:AB29"/>
    <mergeCell ref="AC29:AK29"/>
    <mergeCell ref="AL29:AZ29"/>
    <mergeCell ref="BA29:BP29"/>
    <mergeCell ref="BQ29:CF29"/>
    <mergeCell ref="CG29:CY29"/>
    <mergeCell ref="CZ29:DO29"/>
    <mergeCell ref="DP29:EE29"/>
    <mergeCell ref="EF29:EU29"/>
    <mergeCell ref="EV29:FK29"/>
    <mergeCell ref="B30:AB30"/>
    <mergeCell ref="AC30:AK33"/>
    <mergeCell ref="AL30:AZ30"/>
    <mergeCell ref="BA30:BP30"/>
    <mergeCell ref="BQ30:CF30"/>
    <mergeCell ref="CG30:CY30"/>
    <mergeCell ref="CZ30:DO30"/>
    <mergeCell ref="DP30:EE30"/>
    <mergeCell ref="EF30:EU30"/>
    <mergeCell ref="EV30:FK30"/>
    <mergeCell ref="B31:AB31"/>
    <mergeCell ref="AL31:AZ31"/>
    <mergeCell ref="BA31:BP31"/>
    <mergeCell ref="BQ31:CF31"/>
    <mergeCell ref="CG31:CY31"/>
    <mergeCell ref="CZ31:DO31"/>
    <mergeCell ref="DP31:EE31"/>
    <mergeCell ref="EF31:EU31"/>
    <mergeCell ref="EV31:FK31"/>
    <mergeCell ref="B32:AB32"/>
    <mergeCell ref="AL32:AZ32"/>
    <mergeCell ref="BA32:BP32"/>
    <mergeCell ref="BQ32:CF32"/>
    <mergeCell ref="CG32:CY32"/>
    <mergeCell ref="CZ32:DO32"/>
    <mergeCell ref="DP32:EE32"/>
    <mergeCell ref="EF32:EU32"/>
    <mergeCell ref="EV32:FK32"/>
    <mergeCell ref="B33:AB33"/>
    <mergeCell ref="AL33:AZ33"/>
    <mergeCell ref="BA33:BP33"/>
    <mergeCell ref="BQ33:CF33"/>
    <mergeCell ref="CG33:CY33"/>
    <mergeCell ref="CZ33:DO33"/>
    <mergeCell ref="DP33:EE33"/>
    <mergeCell ref="EF33:EU33"/>
    <mergeCell ref="EV33:FK33"/>
    <mergeCell ref="B34:AB34"/>
    <mergeCell ref="AC34:AK37"/>
    <mergeCell ref="AL34:AZ34"/>
    <mergeCell ref="BA34:BP34"/>
    <mergeCell ref="BQ34:CF34"/>
    <mergeCell ref="CG34:CY34"/>
    <mergeCell ref="CZ34:DO34"/>
    <mergeCell ref="DP34:EE34"/>
    <mergeCell ref="EF34:EU34"/>
    <mergeCell ref="DP36:EE36"/>
    <mergeCell ref="EF36:EU36"/>
    <mergeCell ref="B36:AB37"/>
    <mergeCell ref="AL37:AZ37"/>
    <mergeCell ref="B35:AB35"/>
    <mergeCell ref="AL35:AZ35"/>
    <mergeCell ref="BA35:BP35"/>
    <mergeCell ref="BQ35:CF35"/>
    <mergeCell ref="CG35:CY35"/>
    <mergeCell ref="CZ35:DO35"/>
    <mergeCell ref="DP35:EE35"/>
    <mergeCell ref="EF35:EU35"/>
    <mergeCell ref="EV35:FK35"/>
    <mergeCell ref="CZ37:DO37"/>
    <mergeCell ref="DP37:EE37"/>
    <mergeCell ref="EF37:EU37"/>
    <mergeCell ref="AL36:AZ36"/>
    <mergeCell ref="BA36:BP36"/>
    <mergeCell ref="BQ36:CF36"/>
    <mergeCell ref="CG36:CY36"/>
    <mergeCell ref="CZ36:DO36"/>
    <mergeCell ref="BQ37:CF37"/>
    <mergeCell ref="CG37:CY37"/>
    <mergeCell ref="EV34:FK34"/>
    <mergeCell ref="EV36:FK36"/>
    <mergeCell ref="EV37:FK37"/>
    <mergeCell ref="EV38:FK38"/>
    <mergeCell ref="B39:AB39"/>
    <mergeCell ref="AC39:AK39"/>
    <mergeCell ref="AL39:AZ39"/>
    <mergeCell ref="BA39:BP39"/>
    <mergeCell ref="BQ39:CF39"/>
    <mergeCell ref="CG39:CY39"/>
    <mergeCell ref="CZ39:DO39"/>
    <mergeCell ref="DP39:EE39"/>
    <mergeCell ref="EF39:EU39"/>
    <mergeCell ref="EV39:FK39"/>
    <mergeCell ref="B38:AB38"/>
    <mergeCell ref="AC38:AK38"/>
    <mergeCell ref="AL38:AZ38"/>
    <mergeCell ref="BA38:BP38"/>
    <mergeCell ref="BQ38:CF38"/>
    <mergeCell ref="CG38:CY38"/>
    <mergeCell ref="CZ38:DO38"/>
    <mergeCell ref="DP38:EE38"/>
    <mergeCell ref="EF38:EU38"/>
    <mergeCell ref="BA37:BP37"/>
    <mergeCell ref="EV40:FK40"/>
    <mergeCell ref="B41:AB41"/>
    <mergeCell ref="AC41:AK41"/>
    <mergeCell ref="AL41:AZ41"/>
    <mergeCell ref="BA41:BP41"/>
    <mergeCell ref="BQ41:CF41"/>
    <mergeCell ref="CG41:CY41"/>
    <mergeCell ref="CZ41:DO41"/>
    <mergeCell ref="DP41:EE41"/>
    <mergeCell ref="EF41:EU41"/>
    <mergeCell ref="EV41:FK41"/>
    <mergeCell ref="B40:AB40"/>
    <mergeCell ref="AC40:AK40"/>
    <mergeCell ref="AL40:AZ40"/>
    <mergeCell ref="BA40:BP40"/>
    <mergeCell ref="BQ40:CF40"/>
    <mergeCell ref="CG40:CY40"/>
    <mergeCell ref="CZ40:DO40"/>
    <mergeCell ref="DP40:EE40"/>
    <mergeCell ref="EF40:EU40"/>
    <mergeCell ref="EV42:FK42"/>
    <mergeCell ref="B43:AB43"/>
    <mergeCell ref="AC43:AK43"/>
    <mergeCell ref="AL43:AZ43"/>
    <mergeCell ref="BA43:BP43"/>
    <mergeCell ref="BQ43:CF43"/>
    <mergeCell ref="CG43:CY43"/>
    <mergeCell ref="CZ43:DO43"/>
    <mergeCell ref="DP43:EE43"/>
    <mergeCell ref="EF43:EU43"/>
    <mergeCell ref="EV43:FK43"/>
    <mergeCell ref="B42:AB42"/>
    <mergeCell ref="AC42:AK42"/>
    <mergeCell ref="AL42:AZ42"/>
    <mergeCell ref="BA42:BP42"/>
    <mergeCell ref="BQ42:CF42"/>
    <mergeCell ref="CG42:CY42"/>
    <mergeCell ref="CZ42:DO42"/>
    <mergeCell ref="DP42:EE42"/>
    <mergeCell ref="EF42:EU42"/>
    <mergeCell ref="EV44:FK44"/>
    <mergeCell ref="B45:AB45"/>
    <mergeCell ref="AL45:AZ45"/>
    <mergeCell ref="BA45:BP45"/>
    <mergeCell ref="BQ45:CF45"/>
    <mergeCell ref="CG45:CY45"/>
    <mergeCell ref="CZ45:DO45"/>
    <mergeCell ref="DP45:EE45"/>
    <mergeCell ref="EF45:EU45"/>
    <mergeCell ref="EV45:FK45"/>
    <mergeCell ref="B44:AB44"/>
    <mergeCell ref="AC44:AK46"/>
    <mergeCell ref="AL44:AZ44"/>
    <mergeCell ref="BA44:BP44"/>
    <mergeCell ref="BQ44:CF44"/>
    <mergeCell ref="CG44:CY44"/>
    <mergeCell ref="CZ44:DO44"/>
    <mergeCell ref="DP44:EE44"/>
    <mergeCell ref="EF44:EU44"/>
    <mergeCell ref="DP46:EE46"/>
    <mergeCell ref="EF46:EU46"/>
    <mergeCell ref="EV46:FK46"/>
    <mergeCell ref="AC47:AK47"/>
    <mergeCell ref="AL47:AZ47"/>
    <mergeCell ref="BA47:BP47"/>
    <mergeCell ref="BQ47:CF47"/>
    <mergeCell ref="CG47:CY47"/>
    <mergeCell ref="CZ47:DO47"/>
    <mergeCell ref="B46:AB46"/>
    <mergeCell ref="AL46:AZ46"/>
    <mergeCell ref="BA46:BP46"/>
    <mergeCell ref="BQ46:CF46"/>
    <mergeCell ref="CG46:CY46"/>
    <mergeCell ref="CZ46:DO46"/>
    <mergeCell ref="DP47:EE47"/>
    <mergeCell ref="EF47:EU47"/>
    <mergeCell ref="EV47:FK47"/>
    <mergeCell ref="EV48:FK48"/>
    <mergeCell ref="B49:AB49"/>
    <mergeCell ref="AC49:AK49"/>
    <mergeCell ref="AL49:AZ49"/>
    <mergeCell ref="BA49:BP49"/>
    <mergeCell ref="BQ49:CF49"/>
    <mergeCell ref="CG49:CY49"/>
    <mergeCell ref="CZ49:DO49"/>
    <mergeCell ref="DP49:EE49"/>
    <mergeCell ref="EF49:EU49"/>
    <mergeCell ref="EV49:FK49"/>
    <mergeCell ref="B48:AB48"/>
    <mergeCell ref="AC48:AK48"/>
    <mergeCell ref="AL48:AZ48"/>
    <mergeCell ref="BA48:BP48"/>
    <mergeCell ref="BQ48:CF48"/>
    <mergeCell ref="CG48:CY48"/>
    <mergeCell ref="CZ48:DO48"/>
    <mergeCell ref="DP48:EE48"/>
    <mergeCell ref="EF48:EU48"/>
    <mergeCell ref="B47:AB47"/>
    <mergeCell ref="EV50:FK50"/>
    <mergeCell ref="B51:AB51"/>
    <mergeCell ref="AC51:AK51"/>
    <mergeCell ref="AL51:AZ51"/>
    <mergeCell ref="BA51:BP51"/>
    <mergeCell ref="BQ51:CF51"/>
    <mergeCell ref="CG51:CY51"/>
    <mergeCell ref="CZ51:DO51"/>
    <mergeCell ref="DP51:EE51"/>
    <mergeCell ref="EF51:EU51"/>
    <mergeCell ref="EV51:FK51"/>
    <mergeCell ref="B50:AB50"/>
    <mergeCell ref="AC50:AK50"/>
    <mergeCell ref="AL50:AZ50"/>
    <mergeCell ref="BA50:BP50"/>
    <mergeCell ref="BQ50:CF50"/>
    <mergeCell ref="CG50:CY50"/>
    <mergeCell ref="CZ50:DO50"/>
    <mergeCell ref="DP50:EE50"/>
    <mergeCell ref="EF50:EU50"/>
    <mergeCell ref="EV52:FK52"/>
    <mergeCell ref="B53:AB53"/>
    <mergeCell ref="AC53:AK53"/>
    <mergeCell ref="AL53:AZ53"/>
    <mergeCell ref="BA53:BP53"/>
    <mergeCell ref="BQ53:CF53"/>
    <mergeCell ref="CG53:CY53"/>
    <mergeCell ref="CZ53:DO53"/>
    <mergeCell ref="DP53:EE53"/>
    <mergeCell ref="EF53:EU53"/>
    <mergeCell ref="EV53:FK53"/>
    <mergeCell ref="B52:AB52"/>
    <mergeCell ref="AC52:AK52"/>
    <mergeCell ref="AL52:AZ52"/>
    <mergeCell ref="BA52:BP52"/>
    <mergeCell ref="BQ52:CF52"/>
    <mergeCell ref="CG52:CY52"/>
    <mergeCell ref="CZ52:DO52"/>
    <mergeCell ref="DP52:EE52"/>
    <mergeCell ref="EF52:EU52"/>
    <mergeCell ref="EV54:FK54"/>
    <mergeCell ref="B55:AB55"/>
    <mergeCell ref="AC55:AK55"/>
    <mergeCell ref="AL55:AZ55"/>
    <mergeCell ref="BA55:BP55"/>
    <mergeCell ref="BQ55:CF55"/>
    <mergeCell ref="CG55:CY55"/>
    <mergeCell ref="CZ55:DO55"/>
    <mergeCell ref="DP55:EE55"/>
    <mergeCell ref="EF55:EU55"/>
    <mergeCell ref="EV55:FK55"/>
    <mergeCell ref="B54:AB54"/>
    <mergeCell ref="AC54:AK54"/>
    <mergeCell ref="AL54:AZ54"/>
    <mergeCell ref="BA54:BP54"/>
    <mergeCell ref="BQ54:CF54"/>
    <mergeCell ref="CG54:CY54"/>
    <mergeCell ref="CZ54:DO54"/>
    <mergeCell ref="DP54:EE54"/>
    <mergeCell ref="EF54:EU54"/>
    <mergeCell ref="CZ58:DO58"/>
    <mergeCell ref="DP58:EE58"/>
    <mergeCell ref="EF58:EU58"/>
    <mergeCell ref="B59:AB59"/>
    <mergeCell ref="AC59:AK59"/>
    <mergeCell ref="AL59:AZ59"/>
    <mergeCell ref="BA59:BP59"/>
    <mergeCell ref="BQ59:CF59"/>
    <mergeCell ref="CG59:CY59"/>
    <mergeCell ref="CZ59:DO59"/>
    <mergeCell ref="DP59:EE59"/>
    <mergeCell ref="EF59:EU59"/>
    <mergeCell ref="BQ63:CF63"/>
    <mergeCell ref="CG63:CY63"/>
    <mergeCell ref="CZ63:DO63"/>
    <mergeCell ref="DP63:EE63"/>
    <mergeCell ref="EF63:EU63"/>
    <mergeCell ref="EV58:FK58"/>
    <mergeCell ref="B60:AB61"/>
    <mergeCell ref="AC60:AK60"/>
    <mergeCell ref="AL60:AZ60"/>
    <mergeCell ref="BA60:BP60"/>
    <mergeCell ref="BQ60:CF60"/>
    <mergeCell ref="CG60:CY60"/>
    <mergeCell ref="CZ60:DO60"/>
    <mergeCell ref="DP60:EE60"/>
    <mergeCell ref="EF60:EU60"/>
    <mergeCell ref="EV60:FK60"/>
    <mergeCell ref="AC61:AK61"/>
    <mergeCell ref="AL61:AZ61"/>
    <mergeCell ref="BA61:BP61"/>
    <mergeCell ref="BQ61:CF61"/>
    <mergeCell ref="CG61:CY61"/>
    <mergeCell ref="CZ61:DO61"/>
    <mergeCell ref="DP61:EE61"/>
    <mergeCell ref="EF61:EU61"/>
    <mergeCell ref="EV63:FK63"/>
    <mergeCell ref="B65:AB66"/>
    <mergeCell ref="AC65:AK65"/>
    <mergeCell ref="AL65:AZ65"/>
    <mergeCell ref="BA65:BP65"/>
    <mergeCell ref="BQ65:CF65"/>
    <mergeCell ref="CG65:CY65"/>
    <mergeCell ref="CZ65:DO65"/>
    <mergeCell ref="DP65:EE65"/>
    <mergeCell ref="EF65:EU65"/>
    <mergeCell ref="EV65:FK65"/>
    <mergeCell ref="AC66:AK66"/>
    <mergeCell ref="AL66:AZ66"/>
    <mergeCell ref="BA66:BP66"/>
    <mergeCell ref="BQ66:CF66"/>
    <mergeCell ref="CG66:CY66"/>
    <mergeCell ref="CZ66:DO66"/>
    <mergeCell ref="DP66:EE66"/>
    <mergeCell ref="EF66:EU66"/>
    <mergeCell ref="EV66:FK66"/>
    <mergeCell ref="B63:AB63"/>
    <mergeCell ref="AC63:AK63"/>
    <mergeCell ref="AL63:AZ63"/>
    <mergeCell ref="BA63:BP63"/>
    <mergeCell ref="EV67:FK67"/>
    <mergeCell ref="B68:AB68"/>
    <mergeCell ref="AC68:AK68"/>
    <mergeCell ref="AL68:AZ68"/>
    <mergeCell ref="BA68:BP68"/>
    <mergeCell ref="BQ68:CF68"/>
    <mergeCell ref="CG68:CY68"/>
    <mergeCell ref="CZ68:DO68"/>
    <mergeCell ref="DP68:EE68"/>
    <mergeCell ref="EF68:EU68"/>
    <mergeCell ref="EV68:FK68"/>
    <mergeCell ref="B67:AB67"/>
    <mergeCell ref="AC67:AK67"/>
    <mergeCell ref="AL67:AZ67"/>
    <mergeCell ref="BA67:BP67"/>
    <mergeCell ref="BQ67:CF67"/>
    <mergeCell ref="CG67:CY67"/>
    <mergeCell ref="CZ67:DO67"/>
    <mergeCell ref="DP67:EE67"/>
    <mergeCell ref="EF67:EU67"/>
    <mergeCell ref="EV69:FK69"/>
    <mergeCell ref="B70:AB70"/>
    <mergeCell ref="AC70:AK70"/>
    <mergeCell ref="AL70:AZ70"/>
    <mergeCell ref="BA70:BP70"/>
    <mergeCell ref="BQ70:CF70"/>
    <mergeCell ref="CG70:CY70"/>
    <mergeCell ref="CZ70:DO70"/>
    <mergeCell ref="DP70:EE70"/>
    <mergeCell ref="EF70:EU70"/>
    <mergeCell ref="EV70:FK70"/>
    <mergeCell ref="B69:AB69"/>
    <mergeCell ref="AC69:AK69"/>
    <mergeCell ref="AL69:AZ69"/>
    <mergeCell ref="BA69:BP69"/>
    <mergeCell ref="BQ69:CF69"/>
    <mergeCell ref="CG69:CY69"/>
    <mergeCell ref="CZ69:DO69"/>
    <mergeCell ref="DP69:EE69"/>
    <mergeCell ref="EF69:EU69"/>
    <mergeCell ref="EV71:FK71"/>
    <mergeCell ref="B72:AB72"/>
    <mergeCell ref="AC72:AK72"/>
    <mergeCell ref="AL72:AZ72"/>
    <mergeCell ref="BA72:BP72"/>
    <mergeCell ref="BQ72:CF72"/>
    <mergeCell ref="CG72:CY72"/>
    <mergeCell ref="CZ72:DO72"/>
    <mergeCell ref="DP72:EE72"/>
    <mergeCell ref="EF72:EU72"/>
    <mergeCell ref="EV72:FK72"/>
    <mergeCell ref="B71:AB71"/>
    <mergeCell ref="AC71:AK71"/>
    <mergeCell ref="AL71:AZ71"/>
    <mergeCell ref="BA71:BP71"/>
    <mergeCell ref="BQ71:CF71"/>
    <mergeCell ref="CG71:CY71"/>
    <mergeCell ref="CZ71:DO71"/>
    <mergeCell ref="DP71:EE71"/>
    <mergeCell ref="EF71:EU71"/>
    <mergeCell ref="EV73:FK73"/>
    <mergeCell ref="B74:AB74"/>
    <mergeCell ref="AC74:AK74"/>
    <mergeCell ref="AL74:AZ74"/>
    <mergeCell ref="BA74:BP74"/>
    <mergeCell ref="BQ74:CF74"/>
    <mergeCell ref="CG74:CY74"/>
    <mergeCell ref="CZ74:DO74"/>
    <mergeCell ref="DP74:EE74"/>
    <mergeCell ref="EF74:EU74"/>
    <mergeCell ref="EV74:FK74"/>
    <mergeCell ref="B73:AB73"/>
    <mergeCell ref="AC73:AK73"/>
    <mergeCell ref="AL73:AZ73"/>
    <mergeCell ref="BA73:BP73"/>
    <mergeCell ref="BQ73:CF73"/>
    <mergeCell ref="CG73:CY73"/>
    <mergeCell ref="CZ73:DO73"/>
    <mergeCell ref="DP73:EE73"/>
    <mergeCell ref="EF73:EU73"/>
    <mergeCell ref="EV76:FK76"/>
    <mergeCell ref="EV75:FK75"/>
    <mergeCell ref="B76:AB76"/>
    <mergeCell ref="AC76:AK76"/>
    <mergeCell ref="AL76:AZ76"/>
    <mergeCell ref="BA76:BP76"/>
    <mergeCell ref="BQ76:CF76"/>
    <mergeCell ref="CG76:CY76"/>
    <mergeCell ref="CZ76:DO76"/>
    <mergeCell ref="DP76:EE76"/>
    <mergeCell ref="EF76:EU76"/>
    <mergeCell ref="B75:AB75"/>
    <mergeCell ref="AC75:AK75"/>
    <mergeCell ref="AL75:AZ75"/>
    <mergeCell ref="BA75:BP75"/>
    <mergeCell ref="BQ75:CF75"/>
    <mergeCell ref="CG75:CY75"/>
    <mergeCell ref="CZ75:DO75"/>
    <mergeCell ref="DP75:EE75"/>
    <mergeCell ref="EF75:EU75"/>
    <mergeCell ref="EV16:FK16"/>
    <mergeCell ref="B16:AB16"/>
    <mergeCell ref="AC16:AK16"/>
    <mergeCell ref="AL16:AZ16"/>
    <mergeCell ref="BA16:BP16"/>
    <mergeCell ref="BQ16:CF16"/>
    <mergeCell ref="CG16:CY16"/>
    <mergeCell ref="CZ16:DO16"/>
    <mergeCell ref="DP16:EE16"/>
    <mergeCell ref="EF16:EU16"/>
    <mergeCell ref="EV56:FK56"/>
    <mergeCell ref="B62:AB62"/>
    <mergeCell ref="AC62:AK62"/>
    <mergeCell ref="AL62:AZ62"/>
    <mergeCell ref="BA62:BP62"/>
    <mergeCell ref="BQ62:CF62"/>
    <mergeCell ref="CG62:CY62"/>
    <mergeCell ref="CZ62:DO62"/>
    <mergeCell ref="DP62:EE62"/>
    <mergeCell ref="EF62:EU62"/>
    <mergeCell ref="EV62:FK62"/>
    <mergeCell ref="B56:AB56"/>
    <mergeCell ref="AC56:AK56"/>
    <mergeCell ref="AL56:AZ56"/>
    <mergeCell ref="BA56:BP56"/>
    <mergeCell ref="BQ56:CF56"/>
    <mergeCell ref="CG56:CY56"/>
    <mergeCell ref="CZ56:DO56"/>
    <mergeCell ref="DP56:EE56"/>
    <mergeCell ref="EF56:EU56"/>
    <mergeCell ref="EV61:FK61"/>
    <mergeCell ref="B58:AB58"/>
    <mergeCell ref="AC58:AK58"/>
    <mergeCell ref="AL58:AZ58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K16"/>
  <sheetViews>
    <sheetView view="pageBreakPreview" zoomScale="60" zoomScaleNormal="100" workbookViewId="0">
      <selection activeCell="CF6" sqref="CF6:DU6"/>
    </sheetView>
  </sheetViews>
  <sheetFormatPr defaultColWidth="0.85546875" defaultRowHeight="15"/>
  <cols>
    <col min="1" max="16384" width="0.85546875" style="1"/>
  </cols>
  <sheetData>
    <row r="1" spans="1:167">
      <c r="B1" s="148" t="s">
        <v>191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</row>
    <row r="2" spans="1:167">
      <c r="BK2" s="93" t="s">
        <v>45</v>
      </c>
      <c r="BL2" s="93"/>
      <c r="BM2" s="93"/>
      <c r="BN2" s="93"/>
      <c r="BO2" s="93"/>
      <c r="BP2" s="93"/>
      <c r="BQ2" s="65" t="s">
        <v>266</v>
      </c>
      <c r="BR2" s="65"/>
      <c r="BS2" s="65"/>
      <c r="BT2" s="65"/>
      <c r="BU2" s="67" t="s">
        <v>0</v>
      </c>
      <c r="BV2" s="67"/>
      <c r="BW2" s="67"/>
      <c r="BX2" s="65" t="s">
        <v>282</v>
      </c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8">
        <v>20</v>
      </c>
      <c r="CQ2" s="68"/>
      <c r="CR2" s="68"/>
      <c r="CS2" s="68"/>
      <c r="CT2" s="66" t="s">
        <v>242</v>
      </c>
      <c r="CU2" s="66"/>
      <c r="CV2" s="66"/>
      <c r="CW2" s="66"/>
      <c r="CX2" s="67" t="s">
        <v>1</v>
      </c>
      <c r="CY2" s="67"/>
      <c r="CZ2" s="67"/>
      <c r="DA2" s="67"/>
    </row>
    <row r="3" spans="1:167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33" t="s">
        <v>192</v>
      </c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</row>
    <row r="4" spans="1:167" ht="16.5" customHeight="1">
      <c r="A4" s="267" t="s">
        <v>113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9"/>
      <c r="W4" s="267" t="s">
        <v>114</v>
      </c>
      <c r="X4" s="268"/>
      <c r="Y4" s="268"/>
      <c r="Z4" s="268"/>
      <c r="AA4" s="268"/>
      <c r="AB4" s="268"/>
      <c r="AC4" s="268"/>
      <c r="AD4" s="268"/>
      <c r="AE4" s="269"/>
      <c r="AF4" s="267" t="s">
        <v>193</v>
      </c>
      <c r="AG4" s="268"/>
      <c r="AH4" s="268"/>
      <c r="AI4" s="268"/>
      <c r="AJ4" s="268"/>
      <c r="AK4" s="268"/>
      <c r="AL4" s="268"/>
      <c r="AM4" s="268"/>
      <c r="AN4" s="268"/>
      <c r="AO4" s="269"/>
      <c r="AP4" s="264" t="s">
        <v>194</v>
      </c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/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65"/>
      <c r="ET4" s="265"/>
      <c r="EU4" s="265"/>
      <c r="EV4" s="265"/>
      <c r="EW4" s="265"/>
      <c r="EX4" s="265"/>
      <c r="EY4" s="265"/>
      <c r="EZ4" s="265"/>
      <c r="FA4" s="265"/>
      <c r="FB4" s="265"/>
      <c r="FC4" s="265"/>
      <c r="FD4" s="265"/>
      <c r="FE4" s="265"/>
      <c r="FF4" s="265"/>
      <c r="FG4" s="265"/>
      <c r="FH4" s="265"/>
      <c r="FI4" s="265"/>
      <c r="FJ4" s="265"/>
      <c r="FK4" s="266"/>
    </row>
    <row r="5" spans="1:167" ht="16.5" customHeight="1">
      <c r="A5" s="270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2"/>
      <c r="W5" s="270"/>
      <c r="X5" s="271"/>
      <c r="Y5" s="271"/>
      <c r="Z5" s="271"/>
      <c r="AA5" s="271"/>
      <c r="AB5" s="271"/>
      <c r="AC5" s="271"/>
      <c r="AD5" s="271"/>
      <c r="AE5" s="272"/>
      <c r="AF5" s="270"/>
      <c r="AG5" s="271"/>
      <c r="AH5" s="271"/>
      <c r="AI5" s="271"/>
      <c r="AJ5" s="271"/>
      <c r="AK5" s="271"/>
      <c r="AL5" s="271"/>
      <c r="AM5" s="271"/>
      <c r="AN5" s="271"/>
      <c r="AO5" s="272"/>
      <c r="AP5" s="267" t="s">
        <v>195</v>
      </c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9"/>
      <c r="CF5" s="264" t="s">
        <v>52</v>
      </c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G5" s="265"/>
      <c r="DH5" s="265"/>
      <c r="DI5" s="265"/>
      <c r="DJ5" s="265"/>
      <c r="DK5" s="265"/>
      <c r="DL5" s="265"/>
      <c r="DM5" s="265"/>
      <c r="DN5" s="265"/>
      <c r="DO5" s="265"/>
      <c r="DP5" s="265"/>
      <c r="DQ5" s="265"/>
      <c r="DR5" s="265"/>
      <c r="DS5" s="265"/>
      <c r="DT5" s="265"/>
      <c r="DU5" s="265"/>
      <c r="DV5" s="265"/>
      <c r="DW5" s="265"/>
      <c r="DX5" s="265"/>
      <c r="DY5" s="265"/>
      <c r="DZ5" s="265"/>
      <c r="EA5" s="265"/>
      <c r="EB5" s="265"/>
      <c r="EC5" s="265"/>
      <c r="ED5" s="265"/>
      <c r="EE5" s="265"/>
      <c r="EF5" s="265"/>
      <c r="EG5" s="265"/>
      <c r="EH5" s="265"/>
      <c r="EI5" s="265"/>
      <c r="EJ5" s="265"/>
      <c r="EK5" s="265"/>
      <c r="EL5" s="265"/>
      <c r="EM5" s="265"/>
      <c r="EN5" s="265"/>
      <c r="EO5" s="265"/>
      <c r="EP5" s="265"/>
      <c r="EQ5" s="265"/>
      <c r="ER5" s="265"/>
      <c r="ES5" s="265"/>
      <c r="ET5" s="265"/>
      <c r="EU5" s="265"/>
      <c r="EV5" s="265"/>
      <c r="EW5" s="265"/>
      <c r="EX5" s="265"/>
      <c r="EY5" s="265"/>
      <c r="EZ5" s="265"/>
      <c r="FA5" s="265"/>
      <c r="FB5" s="265"/>
      <c r="FC5" s="265"/>
      <c r="FD5" s="265"/>
      <c r="FE5" s="265"/>
      <c r="FF5" s="265"/>
      <c r="FG5" s="265"/>
      <c r="FH5" s="265"/>
      <c r="FI5" s="265"/>
      <c r="FJ5" s="265"/>
      <c r="FK5" s="266"/>
    </row>
    <row r="6" spans="1:167" ht="90" customHeight="1">
      <c r="A6" s="270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2"/>
      <c r="W6" s="270"/>
      <c r="X6" s="271"/>
      <c r="Y6" s="271"/>
      <c r="Z6" s="271"/>
      <c r="AA6" s="271"/>
      <c r="AB6" s="271"/>
      <c r="AC6" s="271"/>
      <c r="AD6" s="271"/>
      <c r="AE6" s="272"/>
      <c r="AF6" s="270"/>
      <c r="AG6" s="271"/>
      <c r="AH6" s="271"/>
      <c r="AI6" s="271"/>
      <c r="AJ6" s="271"/>
      <c r="AK6" s="271"/>
      <c r="AL6" s="271"/>
      <c r="AM6" s="271"/>
      <c r="AN6" s="271"/>
      <c r="AO6" s="272"/>
      <c r="AP6" s="273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5"/>
      <c r="CF6" s="264" t="s">
        <v>196</v>
      </c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  <c r="DG6" s="265"/>
      <c r="DH6" s="265"/>
      <c r="DI6" s="265"/>
      <c r="DJ6" s="265"/>
      <c r="DK6" s="265"/>
      <c r="DL6" s="265"/>
      <c r="DM6" s="265"/>
      <c r="DN6" s="265"/>
      <c r="DO6" s="265"/>
      <c r="DP6" s="265"/>
      <c r="DQ6" s="265"/>
      <c r="DR6" s="265"/>
      <c r="DS6" s="265"/>
      <c r="DT6" s="265"/>
      <c r="DU6" s="266"/>
      <c r="DV6" s="264" t="s">
        <v>197</v>
      </c>
      <c r="DW6" s="265"/>
      <c r="DX6" s="265"/>
      <c r="DY6" s="265"/>
      <c r="DZ6" s="265"/>
      <c r="EA6" s="265"/>
      <c r="EB6" s="265"/>
      <c r="EC6" s="265"/>
      <c r="ED6" s="265"/>
      <c r="EE6" s="265"/>
      <c r="EF6" s="265"/>
      <c r="EG6" s="265"/>
      <c r="EH6" s="265"/>
      <c r="EI6" s="265"/>
      <c r="EJ6" s="265"/>
      <c r="EK6" s="265"/>
      <c r="EL6" s="265"/>
      <c r="EM6" s="265"/>
      <c r="EN6" s="265"/>
      <c r="EO6" s="265"/>
      <c r="EP6" s="265"/>
      <c r="EQ6" s="265"/>
      <c r="ER6" s="265"/>
      <c r="ES6" s="265"/>
      <c r="ET6" s="265"/>
      <c r="EU6" s="265"/>
      <c r="EV6" s="265"/>
      <c r="EW6" s="265"/>
      <c r="EX6" s="265"/>
      <c r="EY6" s="265"/>
      <c r="EZ6" s="265"/>
      <c r="FA6" s="265"/>
      <c r="FB6" s="265"/>
      <c r="FC6" s="265"/>
      <c r="FD6" s="265"/>
      <c r="FE6" s="265"/>
      <c r="FF6" s="265"/>
      <c r="FG6" s="265"/>
      <c r="FH6" s="265"/>
      <c r="FI6" s="265"/>
      <c r="FJ6" s="265"/>
      <c r="FK6" s="266"/>
    </row>
    <row r="7" spans="1:167">
      <c r="A7" s="270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2"/>
      <c r="W7" s="270"/>
      <c r="X7" s="271"/>
      <c r="Y7" s="271"/>
      <c r="Z7" s="271"/>
      <c r="AA7" s="271"/>
      <c r="AB7" s="271"/>
      <c r="AC7" s="271"/>
      <c r="AD7" s="271"/>
      <c r="AE7" s="272"/>
      <c r="AF7" s="270"/>
      <c r="AG7" s="271"/>
      <c r="AH7" s="271"/>
      <c r="AI7" s="271"/>
      <c r="AJ7" s="271"/>
      <c r="AK7" s="271"/>
      <c r="AL7" s="271"/>
      <c r="AM7" s="271"/>
      <c r="AN7" s="271"/>
      <c r="AO7" s="272"/>
      <c r="AP7" s="278" t="s">
        <v>14</v>
      </c>
      <c r="AQ7" s="279"/>
      <c r="AR7" s="279"/>
      <c r="AS7" s="279"/>
      <c r="AT7" s="279"/>
      <c r="AU7" s="279"/>
      <c r="AV7" s="279"/>
      <c r="AW7" s="280" t="s">
        <v>242</v>
      </c>
      <c r="AX7" s="280"/>
      <c r="AY7" s="280"/>
      <c r="AZ7" s="280"/>
      <c r="BA7" s="276" t="s">
        <v>198</v>
      </c>
      <c r="BB7" s="276"/>
      <c r="BC7" s="277"/>
      <c r="BD7" s="278" t="s">
        <v>14</v>
      </c>
      <c r="BE7" s="279"/>
      <c r="BF7" s="279"/>
      <c r="BG7" s="279"/>
      <c r="BH7" s="279"/>
      <c r="BI7" s="279"/>
      <c r="BJ7" s="279"/>
      <c r="BK7" s="280" t="s">
        <v>264</v>
      </c>
      <c r="BL7" s="280"/>
      <c r="BM7" s="280"/>
      <c r="BN7" s="280"/>
      <c r="BO7" s="276" t="s">
        <v>198</v>
      </c>
      <c r="BP7" s="276"/>
      <c r="BQ7" s="277"/>
      <c r="BR7" s="278" t="s">
        <v>14</v>
      </c>
      <c r="BS7" s="279"/>
      <c r="BT7" s="279"/>
      <c r="BU7" s="279"/>
      <c r="BV7" s="279"/>
      <c r="BW7" s="279"/>
      <c r="BX7" s="279"/>
      <c r="BY7" s="280" t="s">
        <v>267</v>
      </c>
      <c r="BZ7" s="280"/>
      <c r="CA7" s="280"/>
      <c r="CB7" s="280"/>
      <c r="CC7" s="276" t="s">
        <v>198</v>
      </c>
      <c r="CD7" s="276"/>
      <c r="CE7" s="277"/>
      <c r="CF7" s="278" t="s">
        <v>14</v>
      </c>
      <c r="CG7" s="279"/>
      <c r="CH7" s="279"/>
      <c r="CI7" s="279"/>
      <c r="CJ7" s="279"/>
      <c r="CK7" s="279"/>
      <c r="CL7" s="279"/>
      <c r="CM7" s="280" t="s">
        <v>242</v>
      </c>
      <c r="CN7" s="280"/>
      <c r="CO7" s="280"/>
      <c r="CP7" s="280"/>
      <c r="CQ7" s="276" t="s">
        <v>198</v>
      </c>
      <c r="CR7" s="276"/>
      <c r="CS7" s="277"/>
      <c r="CT7" s="278" t="s">
        <v>14</v>
      </c>
      <c r="CU7" s="279"/>
      <c r="CV7" s="279"/>
      <c r="CW7" s="279"/>
      <c r="CX7" s="279"/>
      <c r="CY7" s="279"/>
      <c r="CZ7" s="279"/>
      <c r="DA7" s="280" t="s">
        <v>264</v>
      </c>
      <c r="DB7" s="280"/>
      <c r="DC7" s="280"/>
      <c r="DD7" s="280"/>
      <c r="DE7" s="276" t="s">
        <v>198</v>
      </c>
      <c r="DF7" s="276"/>
      <c r="DG7" s="277"/>
      <c r="DH7" s="278" t="s">
        <v>14</v>
      </c>
      <c r="DI7" s="279"/>
      <c r="DJ7" s="279"/>
      <c r="DK7" s="279"/>
      <c r="DL7" s="279"/>
      <c r="DM7" s="279"/>
      <c r="DN7" s="279"/>
      <c r="DO7" s="280" t="s">
        <v>267</v>
      </c>
      <c r="DP7" s="280"/>
      <c r="DQ7" s="280"/>
      <c r="DR7" s="280"/>
      <c r="DS7" s="276" t="s">
        <v>198</v>
      </c>
      <c r="DT7" s="276"/>
      <c r="DU7" s="277"/>
      <c r="DV7" s="278" t="s">
        <v>14</v>
      </c>
      <c r="DW7" s="279"/>
      <c r="DX7" s="279"/>
      <c r="DY7" s="279"/>
      <c r="DZ7" s="279"/>
      <c r="EA7" s="279"/>
      <c r="EB7" s="279"/>
      <c r="EC7" s="280" t="s">
        <v>242</v>
      </c>
      <c r="ED7" s="280"/>
      <c r="EE7" s="280"/>
      <c r="EF7" s="280"/>
      <c r="EG7" s="276" t="s">
        <v>198</v>
      </c>
      <c r="EH7" s="276"/>
      <c r="EI7" s="277"/>
      <c r="EJ7" s="278" t="s">
        <v>14</v>
      </c>
      <c r="EK7" s="279"/>
      <c r="EL7" s="279"/>
      <c r="EM7" s="279"/>
      <c r="EN7" s="279"/>
      <c r="EO7" s="279"/>
      <c r="EP7" s="279"/>
      <c r="EQ7" s="280" t="s">
        <v>264</v>
      </c>
      <c r="ER7" s="280"/>
      <c r="ES7" s="280"/>
      <c r="ET7" s="280"/>
      <c r="EU7" s="276" t="s">
        <v>198</v>
      </c>
      <c r="EV7" s="276"/>
      <c r="EW7" s="277"/>
      <c r="EX7" s="278" t="s">
        <v>14</v>
      </c>
      <c r="EY7" s="279"/>
      <c r="EZ7" s="279"/>
      <c r="FA7" s="279"/>
      <c r="FB7" s="279"/>
      <c r="FC7" s="279"/>
      <c r="FD7" s="279"/>
      <c r="FE7" s="280" t="s">
        <v>267</v>
      </c>
      <c r="FF7" s="280"/>
      <c r="FG7" s="280"/>
      <c r="FH7" s="280"/>
      <c r="FI7" s="276" t="s">
        <v>198</v>
      </c>
      <c r="FJ7" s="276"/>
      <c r="FK7" s="277"/>
    </row>
    <row r="8" spans="1:167" ht="6.7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2"/>
      <c r="W8" s="270"/>
      <c r="X8" s="271"/>
      <c r="Y8" s="271"/>
      <c r="Z8" s="271"/>
      <c r="AA8" s="271"/>
      <c r="AB8" s="271"/>
      <c r="AC8" s="271"/>
      <c r="AD8" s="271"/>
      <c r="AE8" s="272"/>
      <c r="AF8" s="270"/>
      <c r="AG8" s="271"/>
      <c r="AH8" s="271"/>
      <c r="AI8" s="271"/>
      <c r="AJ8" s="271"/>
      <c r="AK8" s="271"/>
      <c r="AL8" s="271"/>
      <c r="AM8" s="271"/>
      <c r="AN8" s="271"/>
      <c r="AO8" s="272"/>
      <c r="AP8" s="45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7"/>
      <c r="BD8" s="45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7"/>
      <c r="BR8" s="45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7"/>
      <c r="CF8" s="45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7"/>
      <c r="CT8" s="45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7"/>
      <c r="DH8" s="45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7"/>
      <c r="DV8" s="45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7"/>
      <c r="EJ8" s="45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7"/>
      <c r="EX8" s="45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7"/>
    </row>
    <row r="9" spans="1:167" ht="45" customHeight="1">
      <c r="A9" s="273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  <c r="W9" s="273"/>
      <c r="X9" s="274"/>
      <c r="Y9" s="274"/>
      <c r="Z9" s="274"/>
      <c r="AA9" s="274"/>
      <c r="AB9" s="274"/>
      <c r="AC9" s="274"/>
      <c r="AD9" s="274"/>
      <c r="AE9" s="275"/>
      <c r="AF9" s="273"/>
      <c r="AG9" s="274"/>
      <c r="AH9" s="274"/>
      <c r="AI9" s="274"/>
      <c r="AJ9" s="274"/>
      <c r="AK9" s="274"/>
      <c r="AL9" s="274"/>
      <c r="AM9" s="274"/>
      <c r="AN9" s="274"/>
      <c r="AO9" s="275"/>
      <c r="AP9" s="264" t="s">
        <v>199</v>
      </c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6"/>
      <c r="BD9" s="264" t="s">
        <v>200</v>
      </c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6"/>
      <c r="BR9" s="264" t="s">
        <v>201</v>
      </c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6"/>
      <c r="CF9" s="264" t="s">
        <v>199</v>
      </c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6"/>
      <c r="CT9" s="264" t="s">
        <v>200</v>
      </c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6"/>
      <c r="DH9" s="264" t="s">
        <v>201</v>
      </c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265"/>
      <c r="DU9" s="266"/>
      <c r="DV9" s="264" t="s">
        <v>199</v>
      </c>
      <c r="DW9" s="265"/>
      <c r="DX9" s="265"/>
      <c r="DY9" s="265"/>
      <c r="DZ9" s="265"/>
      <c r="EA9" s="265"/>
      <c r="EB9" s="265"/>
      <c r="EC9" s="265"/>
      <c r="ED9" s="265"/>
      <c r="EE9" s="265"/>
      <c r="EF9" s="265"/>
      <c r="EG9" s="265"/>
      <c r="EH9" s="265"/>
      <c r="EI9" s="266"/>
      <c r="EJ9" s="264" t="s">
        <v>200</v>
      </c>
      <c r="EK9" s="265"/>
      <c r="EL9" s="265"/>
      <c r="EM9" s="265"/>
      <c r="EN9" s="265"/>
      <c r="EO9" s="265"/>
      <c r="EP9" s="265"/>
      <c r="EQ9" s="265"/>
      <c r="ER9" s="265"/>
      <c r="ES9" s="265"/>
      <c r="ET9" s="265"/>
      <c r="EU9" s="265"/>
      <c r="EV9" s="265"/>
      <c r="EW9" s="266"/>
      <c r="EX9" s="264" t="s">
        <v>201</v>
      </c>
      <c r="EY9" s="265"/>
      <c r="EZ9" s="265"/>
      <c r="FA9" s="265"/>
      <c r="FB9" s="265"/>
      <c r="FC9" s="265"/>
      <c r="FD9" s="265"/>
      <c r="FE9" s="265"/>
      <c r="FF9" s="265"/>
      <c r="FG9" s="265"/>
      <c r="FH9" s="265"/>
      <c r="FI9" s="265"/>
      <c r="FJ9" s="265"/>
      <c r="FK9" s="266"/>
    </row>
    <row r="10" spans="1:167">
      <c r="A10" s="134">
        <v>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6"/>
      <c r="W10" s="260" t="s">
        <v>124</v>
      </c>
      <c r="X10" s="261"/>
      <c r="Y10" s="261"/>
      <c r="Z10" s="261"/>
      <c r="AA10" s="261"/>
      <c r="AB10" s="261"/>
      <c r="AC10" s="261"/>
      <c r="AD10" s="261"/>
      <c r="AE10" s="262"/>
      <c r="AF10" s="260" t="s">
        <v>125</v>
      </c>
      <c r="AG10" s="261"/>
      <c r="AH10" s="261"/>
      <c r="AI10" s="261"/>
      <c r="AJ10" s="261"/>
      <c r="AK10" s="261"/>
      <c r="AL10" s="261"/>
      <c r="AM10" s="261"/>
      <c r="AN10" s="261"/>
      <c r="AO10" s="262"/>
      <c r="AP10" s="134">
        <v>4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6"/>
      <c r="BD10" s="134">
        <v>5</v>
      </c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6"/>
      <c r="BR10" s="134">
        <v>6</v>
      </c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6"/>
      <c r="CF10" s="134">
        <v>7</v>
      </c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6"/>
      <c r="CT10" s="134">
        <v>8</v>
      </c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6"/>
      <c r="DH10" s="134">
        <v>9</v>
      </c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6"/>
      <c r="DV10" s="134">
        <v>10</v>
      </c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6"/>
      <c r="EJ10" s="134">
        <v>11</v>
      </c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6"/>
      <c r="EX10" s="134">
        <v>12</v>
      </c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6"/>
    </row>
    <row r="11" spans="1:167" s="19" customFormat="1" ht="61.5" customHeight="1">
      <c r="A11" s="42"/>
      <c r="B11" s="97" t="s">
        <v>202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8"/>
      <c r="W11" s="260" t="s">
        <v>203</v>
      </c>
      <c r="X11" s="261"/>
      <c r="Y11" s="261"/>
      <c r="Z11" s="261"/>
      <c r="AA11" s="261"/>
      <c r="AB11" s="261"/>
      <c r="AC11" s="261"/>
      <c r="AD11" s="261"/>
      <c r="AE11" s="262"/>
      <c r="AF11" s="263" t="s">
        <v>128</v>
      </c>
      <c r="AG11" s="263"/>
      <c r="AH11" s="263"/>
      <c r="AI11" s="263"/>
      <c r="AJ11" s="263"/>
      <c r="AK11" s="263"/>
      <c r="AL11" s="263"/>
      <c r="AM11" s="263"/>
      <c r="AN11" s="263"/>
      <c r="AO11" s="263"/>
      <c r="AP11" s="259">
        <f>AP12+AP13</f>
        <v>4254149</v>
      </c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>
        <f>BD12+BD13</f>
        <v>4254149</v>
      </c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>
        <f>BR12+BR13</f>
        <v>4254149</v>
      </c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59"/>
      <c r="DE11" s="259"/>
      <c r="DF11" s="259"/>
      <c r="DG11" s="259"/>
      <c r="DH11" s="259"/>
      <c r="DI11" s="259"/>
      <c r="DJ11" s="259"/>
      <c r="DK11" s="259"/>
      <c r="DL11" s="259"/>
      <c r="DM11" s="259"/>
      <c r="DN11" s="259"/>
      <c r="DO11" s="259"/>
      <c r="DP11" s="259"/>
      <c r="DQ11" s="259"/>
      <c r="DR11" s="259"/>
      <c r="DS11" s="259"/>
      <c r="DT11" s="259"/>
      <c r="DU11" s="259"/>
      <c r="DV11" s="259">
        <f>DV12+DV13</f>
        <v>4254149</v>
      </c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59">
        <f t="shared" ref="EJ11" si="0">EJ12+EJ13</f>
        <v>4254149</v>
      </c>
      <c r="EK11" s="259"/>
      <c r="EL11" s="259"/>
      <c r="EM11" s="259"/>
      <c r="EN11" s="259"/>
      <c r="EO11" s="259"/>
      <c r="EP11" s="259"/>
      <c r="EQ11" s="259"/>
      <c r="ER11" s="259"/>
      <c r="ES11" s="259"/>
      <c r="ET11" s="259"/>
      <c r="EU11" s="259"/>
      <c r="EV11" s="259"/>
      <c r="EW11" s="259"/>
      <c r="EX11" s="259">
        <f t="shared" ref="EX11" si="1">EX12+EX13</f>
        <v>4254149</v>
      </c>
      <c r="EY11" s="259"/>
      <c r="EZ11" s="259"/>
      <c r="FA11" s="259"/>
      <c r="FB11" s="259"/>
      <c r="FC11" s="259"/>
      <c r="FD11" s="259"/>
      <c r="FE11" s="259"/>
      <c r="FF11" s="259"/>
      <c r="FG11" s="259"/>
      <c r="FH11" s="259"/>
      <c r="FI11" s="259"/>
      <c r="FJ11" s="259"/>
      <c r="FK11" s="259"/>
    </row>
    <row r="12" spans="1:167" s="19" customFormat="1" ht="76.5" customHeight="1">
      <c r="A12" s="42"/>
      <c r="B12" s="97" t="s">
        <v>204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8"/>
      <c r="W12" s="260" t="s">
        <v>205</v>
      </c>
      <c r="X12" s="261"/>
      <c r="Y12" s="261"/>
      <c r="Z12" s="261"/>
      <c r="AA12" s="261"/>
      <c r="AB12" s="261"/>
      <c r="AC12" s="261"/>
      <c r="AD12" s="261"/>
      <c r="AE12" s="262"/>
      <c r="AF12" s="263" t="s">
        <v>128</v>
      </c>
      <c r="AG12" s="263"/>
      <c r="AH12" s="263"/>
      <c r="AI12" s="263"/>
      <c r="AJ12" s="263"/>
      <c r="AK12" s="263"/>
      <c r="AL12" s="263"/>
      <c r="AM12" s="263"/>
      <c r="AN12" s="263"/>
      <c r="AO12" s="263"/>
      <c r="AP12" s="259">
        <f>DV12</f>
        <v>1624998.54</v>
      </c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>
        <f>EJ12</f>
        <v>1624999.54</v>
      </c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>
        <f>EX12</f>
        <v>1625000.54</v>
      </c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>
        <v>1624998.54</v>
      </c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>
        <v>1624999.54</v>
      </c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9"/>
      <c r="EW12" s="259"/>
      <c r="EX12" s="259">
        <v>1625000.54</v>
      </c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</row>
    <row r="13" spans="1:167" s="19" customFormat="1" ht="61.5" customHeight="1">
      <c r="A13" s="42"/>
      <c r="B13" s="97" t="s">
        <v>206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/>
      <c r="W13" s="260" t="s">
        <v>207</v>
      </c>
      <c r="X13" s="261"/>
      <c r="Y13" s="261"/>
      <c r="Z13" s="261"/>
      <c r="AA13" s="261"/>
      <c r="AB13" s="261"/>
      <c r="AC13" s="261"/>
      <c r="AD13" s="261"/>
      <c r="AE13" s="262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59">
        <f>DV13</f>
        <v>2629150.46</v>
      </c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>
        <f>EJ13</f>
        <v>2629149.46</v>
      </c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>
        <f>EX13</f>
        <v>2629148.46</v>
      </c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259"/>
      <c r="DN13" s="259"/>
      <c r="DO13" s="259"/>
      <c r="DP13" s="259"/>
      <c r="DQ13" s="259"/>
      <c r="DR13" s="259"/>
      <c r="DS13" s="259"/>
      <c r="DT13" s="259"/>
      <c r="DU13" s="259"/>
      <c r="DV13" s="259">
        <f>4254149-DV12</f>
        <v>2629150.46</v>
      </c>
      <c r="DW13" s="259"/>
      <c r="DX13" s="259"/>
      <c r="DY13" s="259"/>
      <c r="DZ13" s="259"/>
      <c r="EA13" s="259"/>
      <c r="EB13" s="259"/>
      <c r="EC13" s="259"/>
      <c r="ED13" s="259"/>
      <c r="EE13" s="259"/>
      <c r="EF13" s="259"/>
      <c r="EG13" s="259"/>
      <c r="EH13" s="259"/>
      <c r="EI13" s="259"/>
      <c r="EJ13" s="259">
        <f>4254149-EJ12</f>
        <v>2629149.46</v>
      </c>
      <c r="EK13" s="259"/>
      <c r="EL13" s="259"/>
      <c r="EM13" s="259"/>
      <c r="EN13" s="259"/>
      <c r="EO13" s="259"/>
      <c r="EP13" s="259"/>
      <c r="EQ13" s="259"/>
      <c r="ER13" s="259"/>
      <c r="ES13" s="259"/>
      <c r="ET13" s="259"/>
      <c r="EU13" s="259"/>
      <c r="EV13" s="259"/>
      <c r="EW13" s="259"/>
      <c r="EX13" s="259">
        <f>4254149-EX12</f>
        <v>2629148.46</v>
      </c>
      <c r="EY13" s="259"/>
      <c r="EZ13" s="259"/>
      <c r="FA13" s="259"/>
      <c r="FB13" s="259"/>
      <c r="FC13" s="259"/>
      <c r="FD13" s="259"/>
      <c r="FE13" s="259"/>
      <c r="FF13" s="259"/>
      <c r="FG13" s="259"/>
      <c r="FH13" s="259"/>
      <c r="FI13" s="259"/>
      <c r="FJ13" s="259"/>
      <c r="FK13" s="259"/>
    </row>
    <row r="16" spans="1:167">
      <c r="EV16" s="259"/>
      <c r="EW16" s="259"/>
      <c r="EX16" s="259"/>
      <c r="EY16" s="259"/>
      <c r="EZ16" s="259"/>
      <c r="FA16" s="259"/>
      <c r="FB16" s="259"/>
      <c r="FC16" s="259"/>
      <c r="FD16" s="259"/>
      <c r="FE16" s="259"/>
      <c r="FF16" s="259"/>
      <c r="FG16" s="259"/>
      <c r="FH16" s="259"/>
      <c r="FI16" s="259"/>
    </row>
  </sheetData>
  <mergeCells count="102">
    <mergeCell ref="EV16:FI16"/>
    <mergeCell ref="AP9:BC9"/>
    <mergeCell ref="BD9:BQ9"/>
    <mergeCell ref="BR9:CE9"/>
    <mergeCell ref="B1:FJ1"/>
    <mergeCell ref="BK2:BP2"/>
    <mergeCell ref="BQ2:BT2"/>
    <mergeCell ref="BU2:BW2"/>
    <mergeCell ref="BX2:CO2"/>
    <mergeCell ref="CP2:CS2"/>
    <mergeCell ref="CT2:CW2"/>
    <mergeCell ref="CX2:DA2"/>
    <mergeCell ref="EQ3:FK3"/>
    <mergeCell ref="CF6:DU6"/>
    <mergeCell ref="DV6:FK6"/>
    <mergeCell ref="AP7:AV7"/>
    <mergeCell ref="CF7:CL7"/>
    <mergeCell ref="CM7:CP7"/>
    <mergeCell ref="CQ7:CS7"/>
    <mergeCell ref="CT7:CZ7"/>
    <mergeCell ref="AW7:AZ7"/>
    <mergeCell ref="BA7:BC7"/>
    <mergeCell ref="BD7:BJ7"/>
    <mergeCell ref="BK7:BN7"/>
    <mergeCell ref="BO7:BQ7"/>
    <mergeCell ref="BR7:BX7"/>
    <mergeCell ref="FE7:FH7"/>
    <mergeCell ref="FI7:FK7"/>
    <mergeCell ref="EX7:FD7"/>
    <mergeCell ref="DA7:DD7"/>
    <mergeCell ref="DE7:DG7"/>
    <mergeCell ref="DH7:DN7"/>
    <mergeCell ref="DO7:DR7"/>
    <mergeCell ref="DS7:DU7"/>
    <mergeCell ref="DV7:EB7"/>
    <mergeCell ref="BY7:CB7"/>
    <mergeCell ref="CC7:CE7"/>
    <mergeCell ref="EC7:EF7"/>
    <mergeCell ref="EG7:EI7"/>
    <mergeCell ref="EJ7:EP7"/>
    <mergeCell ref="EQ7:ET7"/>
    <mergeCell ref="EU7:EW7"/>
    <mergeCell ref="EX9:FK9"/>
    <mergeCell ref="A10:V10"/>
    <mergeCell ref="W10:AE10"/>
    <mergeCell ref="AF10:AO10"/>
    <mergeCell ref="AP10:BC10"/>
    <mergeCell ref="BD10:BQ10"/>
    <mergeCell ref="BR10:CE10"/>
    <mergeCell ref="CF10:CS10"/>
    <mergeCell ref="CT10:DG10"/>
    <mergeCell ref="DH10:DU10"/>
    <mergeCell ref="DV10:EI10"/>
    <mergeCell ref="EJ10:EW10"/>
    <mergeCell ref="EX10:FK10"/>
    <mergeCell ref="CF9:CS9"/>
    <mergeCell ref="CT9:DG9"/>
    <mergeCell ref="DH9:DU9"/>
    <mergeCell ref="DV9:EI9"/>
    <mergeCell ref="EJ9:EW9"/>
    <mergeCell ref="A4:V9"/>
    <mergeCell ref="W4:AE9"/>
    <mergeCell ref="AF4:AO9"/>
    <mergeCell ref="AP4:FK4"/>
    <mergeCell ref="AP5:CE6"/>
    <mergeCell ref="CF5:FK5"/>
    <mergeCell ref="DV13:EI13"/>
    <mergeCell ref="EJ13:EW13"/>
    <mergeCell ref="EX13:FK13"/>
    <mergeCell ref="EX12:FK12"/>
    <mergeCell ref="B13:V13"/>
    <mergeCell ref="W13:AE13"/>
    <mergeCell ref="AF13:AO13"/>
    <mergeCell ref="AP13:BC13"/>
    <mergeCell ref="BD13:BQ13"/>
    <mergeCell ref="BR13:CE13"/>
    <mergeCell ref="CF13:CS13"/>
    <mergeCell ref="CT13:DG13"/>
    <mergeCell ref="DH13:DU13"/>
    <mergeCell ref="BR12:CE12"/>
    <mergeCell ref="CF12:CS12"/>
    <mergeCell ref="CT12:DG12"/>
    <mergeCell ref="DH12:DU12"/>
    <mergeCell ref="DV12:EI12"/>
    <mergeCell ref="EJ12:EW12"/>
    <mergeCell ref="DV11:EI11"/>
    <mergeCell ref="EJ11:EW11"/>
    <mergeCell ref="EX11:FK11"/>
    <mergeCell ref="B12:V12"/>
    <mergeCell ref="W12:AE12"/>
    <mergeCell ref="AF12:AO12"/>
    <mergeCell ref="AP12:BC12"/>
    <mergeCell ref="BD12:BQ12"/>
    <mergeCell ref="B11:V11"/>
    <mergeCell ref="W11:AE11"/>
    <mergeCell ref="AF11:AO11"/>
    <mergeCell ref="AP11:BC11"/>
    <mergeCell ref="BD11:BQ11"/>
    <mergeCell ref="BR11:CE11"/>
    <mergeCell ref="CF11:CS11"/>
    <mergeCell ref="CT11:DG11"/>
    <mergeCell ref="DH11:DU11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J17"/>
  <sheetViews>
    <sheetView zoomScaleNormal="100" workbookViewId="0">
      <selection activeCell="AO22" sqref="AO22"/>
    </sheetView>
  </sheetViews>
  <sheetFormatPr defaultColWidth="0.85546875" defaultRowHeight="15"/>
  <cols>
    <col min="1" max="16384" width="0.85546875" style="1"/>
  </cols>
  <sheetData>
    <row r="1" spans="1:140" ht="12.75" customHeight="1"/>
    <row r="2" spans="1:140">
      <c r="B2" s="148" t="s">
        <v>208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</row>
    <row r="3" spans="1:140">
      <c r="AL3" s="93" t="s">
        <v>45</v>
      </c>
      <c r="AM3" s="93"/>
      <c r="AN3" s="93"/>
      <c r="AO3" s="93"/>
      <c r="AP3" s="93"/>
      <c r="AQ3" s="93"/>
      <c r="AR3" s="65" t="s">
        <v>266</v>
      </c>
      <c r="AS3" s="65"/>
      <c r="AT3" s="65"/>
      <c r="AU3" s="65"/>
      <c r="AV3" s="67" t="s">
        <v>0</v>
      </c>
      <c r="AW3" s="67"/>
      <c r="AX3" s="67"/>
      <c r="AY3" s="65" t="s">
        <v>282</v>
      </c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8">
        <v>20</v>
      </c>
      <c r="BR3" s="68"/>
      <c r="BS3" s="68"/>
      <c r="BT3" s="68"/>
      <c r="BU3" s="66" t="s">
        <v>242</v>
      </c>
      <c r="BV3" s="66"/>
      <c r="BW3" s="66"/>
      <c r="BX3" s="66"/>
      <c r="BY3" s="67" t="s">
        <v>1</v>
      </c>
      <c r="BZ3" s="67"/>
      <c r="CA3" s="67"/>
      <c r="CB3" s="67"/>
      <c r="CV3" s="93" t="s">
        <v>209</v>
      </c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</row>
    <row r="4" spans="1:140" ht="3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</row>
    <row r="5" spans="1:140" ht="16.5" customHeight="1">
      <c r="A5" s="264" t="s">
        <v>47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6"/>
      <c r="BX5" s="264" t="s">
        <v>114</v>
      </c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6"/>
      <c r="CM5" s="264" t="s">
        <v>48</v>
      </c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G5" s="265"/>
      <c r="DH5" s="265"/>
      <c r="DI5" s="265"/>
      <c r="DJ5" s="265"/>
      <c r="DK5" s="265"/>
      <c r="DL5" s="265"/>
      <c r="DM5" s="266"/>
    </row>
    <row r="6" spans="1:140">
      <c r="A6" s="292">
        <v>1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4"/>
      <c r="BX6" s="288" t="s">
        <v>124</v>
      </c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90"/>
      <c r="CM6" s="288" t="s">
        <v>125</v>
      </c>
      <c r="CN6" s="289"/>
      <c r="CO6" s="289"/>
      <c r="CP6" s="289"/>
      <c r="CQ6" s="289"/>
      <c r="CR6" s="289"/>
      <c r="CS6" s="289"/>
      <c r="CT6" s="289"/>
      <c r="CU6" s="289"/>
      <c r="CV6" s="289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289"/>
      <c r="DM6" s="290"/>
    </row>
    <row r="7" spans="1:140" s="19" customFormat="1" ht="16.5" customHeight="1">
      <c r="A7" s="49"/>
      <c r="B7" s="286" t="s">
        <v>210</v>
      </c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7"/>
      <c r="BX7" s="288" t="s">
        <v>211</v>
      </c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90"/>
      <c r="CM7" s="291">
        <v>0</v>
      </c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</row>
    <row r="8" spans="1:140" s="19" customFormat="1" ht="46.5" customHeight="1">
      <c r="A8" s="49"/>
      <c r="B8" s="286" t="s">
        <v>212</v>
      </c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7"/>
      <c r="BX8" s="288" t="s">
        <v>213</v>
      </c>
      <c r="BY8" s="289"/>
      <c r="BZ8" s="289"/>
      <c r="CA8" s="289"/>
      <c r="CB8" s="289"/>
      <c r="CC8" s="289"/>
      <c r="CD8" s="289"/>
      <c r="CE8" s="289"/>
      <c r="CF8" s="289"/>
      <c r="CG8" s="289"/>
      <c r="CH8" s="289"/>
      <c r="CI8" s="289"/>
      <c r="CJ8" s="289"/>
      <c r="CK8" s="289"/>
      <c r="CL8" s="290"/>
      <c r="CM8" s="291">
        <v>0</v>
      </c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</row>
    <row r="9" spans="1:140" s="19" customFormat="1" ht="16.5" customHeight="1">
      <c r="A9" s="49"/>
      <c r="B9" s="286" t="s">
        <v>214</v>
      </c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7"/>
      <c r="BX9" s="288" t="s">
        <v>215</v>
      </c>
      <c r="BY9" s="289"/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90"/>
      <c r="CM9" s="291">
        <v>0</v>
      </c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</row>
    <row r="11" spans="1:140" ht="14.25" customHeight="1">
      <c r="A11" s="19" t="s">
        <v>216</v>
      </c>
      <c r="B11" s="19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 t="s">
        <v>243</v>
      </c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</row>
    <row r="12" spans="1:140" s="2" customFormat="1" ht="12.75" customHeight="1">
      <c r="A12" s="51"/>
      <c r="B12" s="51"/>
      <c r="CB12" s="2" t="s">
        <v>217</v>
      </c>
      <c r="CM12" s="283" t="s">
        <v>4</v>
      </c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 t="s">
        <v>5</v>
      </c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</row>
    <row r="13" spans="1:140">
      <c r="A13" s="19" t="s">
        <v>218</v>
      </c>
      <c r="B13" s="19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 t="s">
        <v>261</v>
      </c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2"/>
      <c r="DZ13" s="282"/>
      <c r="EA13" s="282"/>
      <c r="EB13" s="282"/>
      <c r="EC13" s="282"/>
      <c r="ED13" s="282"/>
      <c r="EE13" s="282"/>
      <c r="EF13" s="282"/>
      <c r="EG13" s="282"/>
      <c r="EH13" s="282"/>
      <c r="EI13" s="282"/>
      <c r="EJ13" s="282"/>
    </row>
    <row r="14" spans="1:140" s="2" customFormat="1" ht="12.75" customHeight="1">
      <c r="A14" s="51"/>
      <c r="B14" s="51"/>
      <c r="CB14" s="2" t="s">
        <v>217</v>
      </c>
      <c r="CM14" s="283" t="s">
        <v>4</v>
      </c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 t="s">
        <v>5</v>
      </c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</row>
    <row r="15" spans="1:140">
      <c r="A15" s="19" t="s">
        <v>219</v>
      </c>
      <c r="B15" s="19"/>
      <c r="G15" s="284" t="s">
        <v>244</v>
      </c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</row>
    <row r="16" spans="1:140">
      <c r="A16" s="93" t="s">
        <v>0</v>
      </c>
      <c r="B16" s="93"/>
      <c r="C16" s="65" t="s">
        <v>266</v>
      </c>
      <c r="D16" s="65"/>
      <c r="E16" s="65"/>
      <c r="F16" s="65"/>
      <c r="G16" s="285" t="s">
        <v>0</v>
      </c>
      <c r="H16" s="285"/>
      <c r="I16" s="285"/>
      <c r="J16" s="65" t="s">
        <v>282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8">
        <v>20</v>
      </c>
      <c r="AC16" s="68"/>
      <c r="AD16" s="68"/>
      <c r="AE16" s="68"/>
      <c r="AF16" s="281" t="s">
        <v>242</v>
      </c>
      <c r="AG16" s="281"/>
      <c r="AH16" s="281"/>
      <c r="AI16" s="281"/>
      <c r="AJ16" s="67" t="s">
        <v>1</v>
      </c>
      <c r="AK16" s="67"/>
      <c r="AL16" s="67"/>
      <c r="AM16" s="67"/>
    </row>
    <row r="17" ht="3" customHeight="1"/>
  </sheetData>
  <mergeCells count="40">
    <mergeCell ref="B2:DL2"/>
    <mergeCell ref="AL3:AQ3"/>
    <mergeCell ref="AR3:AU3"/>
    <mergeCell ref="AV3:AX3"/>
    <mergeCell ref="AY3:BP3"/>
    <mergeCell ref="BQ3:BT3"/>
    <mergeCell ref="BU3:BX3"/>
    <mergeCell ref="BY3:CB3"/>
    <mergeCell ref="CV3:DM3"/>
    <mergeCell ref="A5:BW5"/>
    <mergeCell ref="BX5:CL5"/>
    <mergeCell ref="CM5:DM5"/>
    <mergeCell ref="A6:BW6"/>
    <mergeCell ref="BX6:CL6"/>
    <mergeCell ref="CM6:DM6"/>
    <mergeCell ref="CM12:DF12"/>
    <mergeCell ref="DG12:EJ12"/>
    <mergeCell ref="B7:BW7"/>
    <mergeCell ref="BX7:CL7"/>
    <mergeCell ref="CM7:DM7"/>
    <mergeCell ref="B8:BW8"/>
    <mergeCell ref="BX8:CL8"/>
    <mergeCell ref="CM8:DM8"/>
    <mergeCell ref="B9:BW9"/>
    <mergeCell ref="BX9:CL9"/>
    <mergeCell ref="CM9:DM9"/>
    <mergeCell ref="CM11:DF11"/>
    <mergeCell ref="DG11:EJ11"/>
    <mergeCell ref="A16:B16"/>
    <mergeCell ref="C16:F16"/>
    <mergeCell ref="G16:I16"/>
    <mergeCell ref="J16:AA16"/>
    <mergeCell ref="AB16:AE16"/>
    <mergeCell ref="AF16:AI16"/>
    <mergeCell ref="AJ16:AM16"/>
    <mergeCell ref="CM13:DF13"/>
    <mergeCell ref="DG13:EJ13"/>
    <mergeCell ref="CM14:DF14"/>
    <mergeCell ref="DG14:EJ14"/>
    <mergeCell ref="G15:AI15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Пр.1- стр.1</vt:lpstr>
      <vt:lpstr>Лист1</vt:lpstr>
      <vt:lpstr>Лист2</vt:lpstr>
      <vt:lpstr>Лист3</vt:lpstr>
      <vt:lpstr>Лист4</vt:lpstr>
      <vt:lpstr>'Пр.1- стр.1'!Область_печати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2019-10-10T06:43:52Z</cp:lastPrinted>
  <dcterms:created xsi:type="dcterms:W3CDTF">2010-11-26T07:12:57Z</dcterms:created>
  <dcterms:modified xsi:type="dcterms:W3CDTF">2019-12-17T06:14:30Z</dcterms:modified>
</cp:coreProperties>
</file>